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5" yWindow="-405" windowWidth="20730" windowHeight="10920" activeTab="3"/>
  </bookViews>
  <sheets>
    <sheet name="Sarjoittain" sheetId="1" r:id="rId1"/>
    <sheet name="Joukkueet_Ups" sheetId="2" r:id="rId2"/>
    <sheet name="Joukkueet_Res" sheetId="11" r:id="rId3"/>
    <sheet name="Muuta" sheetId="12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21" i="12" l="1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6" i="12"/>
  <c r="E4" i="12"/>
  <c r="O19" i="11"/>
  <c r="M19" i="11"/>
  <c r="O18" i="11"/>
  <c r="M18" i="11"/>
  <c r="O17" i="11"/>
  <c r="M17" i="11"/>
  <c r="O16" i="11"/>
  <c r="M16" i="11"/>
  <c r="O15" i="11"/>
  <c r="M15" i="11"/>
  <c r="O14" i="11"/>
  <c r="M14" i="11"/>
  <c r="O12" i="11"/>
  <c r="M12" i="11"/>
  <c r="O11" i="11"/>
  <c r="M11" i="11"/>
  <c r="O10" i="11"/>
  <c r="M10" i="11"/>
  <c r="O9" i="11"/>
  <c r="M9" i="11"/>
  <c r="O8" i="11"/>
  <c r="M8" i="11"/>
  <c r="O7" i="11"/>
  <c r="M7" i="11"/>
  <c r="O38" i="2"/>
  <c r="M38" i="2"/>
  <c r="O37" i="2"/>
  <c r="M37" i="2"/>
  <c r="O36" i="2"/>
  <c r="M36" i="2"/>
  <c r="O35" i="2"/>
  <c r="M35" i="2"/>
  <c r="O34" i="2"/>
  <c r="M34" i="2"/>
  <c r="O33" i="2"/>
  <c r="M33" i="2"/>
  <c r="O31" i="2"/>
  <c r="M31" i="2"/>
  <c r="O30" i="2"/>
  <c r="M30" i="2"/>
  <c r="O29" i="2"/>
  <c r="M29" i="2"/>
  <c r="O28" i="2"/>
  <c r="M28" i="2"/>
  <c r="O27" i="2"/>
  <c r="M27" i="2"/>
  <c r="O26" i="2"/>
  <c r="M26" i="2"/>
  <c r="O25" i="2"/>
  <c r="M25" i="2"/>
  <c r="O24" i="2"/>
  <c r="M24" i="2"/>
  <c r="O23" i="2"/>
  <c r="M23" i="2"/>
  <c r="O22" i="2"/>
  <c r="M22" i="2"/>
  <c r="O21" i="2"/>
  <c r="M21" i="2"/>
  <c r="O20" i="2"/>
  <c r="M20" i="2"/>
  <c r="O19" i="2"/>
  <c r="M19" i="2"/>
  <c r="O18" i="2"/>
  <c r="M18" i="2"/>
  <c r="O17" i="2"/>
  <c r="M17" i="2"/>
  <c r="O16" i="2"/>
  <c r="M16" i="2"/>
  <c r="O15" i="2"/>
  <c r="M15" i="2"/>
  <c r="O14" i="2"/>
  <c r="M14" i="2"/>
  <c r="O13" i="2"/>
  <c r="M13" i="2"/>
  <c r="O12" i="2"/>
  <c r="M12" i="2"/>
  <c r="O11" i="2"/>
  <c r="M11" i="2"/>
  <c r="O10" i="2"/>
  <c r="M10" i="2"/>
  <c r="O9" i="2"/>
  <c r="M9" i="2"/>
  <c r="O8" i="2"/>
  <c r="M8" i="2"/>
  <c r="J79" i="1"/>
  <c r="H79" i="1"/>
  <c r="K79" i="1" s="1"/>
  <c r="J78" i="1"/>
  <c r="H78" i="1"/>
  <c r="K78" i="1" s="1"/>
  <c r="J77" i="1"/>
  <c r="H77" i="1"/>
  <c r="K77" i="1" s="1"/>
  <c r="J74" i="1"/>
  <c r="H74" i="1"/>
  <c r="K74" i="1" s="1"/>
  <c r="J73" i="1"/>
  <c r="H73" i="1"/>
  <c r="K73" i="1" s="1"/>
  <c r="J72" i="1"/>
  <c r="H72" i="1"/>
  <c r="K72" i="1" s="1"/>
  <c r="J65" i="1"/>
  <c r="H65" i="1"/>
  <c r="K65" i="1" s="1"/>
  <c r="J64" i="1"/>
  <c r="H64" i="1"/>
  <c r="K64" i="1" s="1"/>
  <c r="J63" i="1"/>
  <c r="H63" i="1"/>
  <c r="K63" i="1" s="1"/>
  <c r="J62" i="1"/>
  <c r="H62" i="1"/>
  <c r="K62" i="1" s="1"/>
  <c r="J61" i="1"/>
  <c r="H61" i="1"/>
  <c r="K61" i="1" s="1"/>
  <c r="J60" i="1"/>
  <c r="H60" i="1"/>
  <c r="K60" i="1" s="1"/>
  <c r="J59" i="1"/>
  <c r="H59" i="1"/>
  <c r="K59" i="1" s="1"/>
  <c r="J58" i="1"/>
  <c r="H58" i="1"/>
  <c r="K58" i="1" s="1"/>
  <c r="J57" i="1"/>
  <c r="H57" i="1"/>
  <c r="K57" i="1" s="1"/>
  <c r="J53" i="1"/>
  <c r="H53" i="1"/>
  <c r="K53" i="1" s="1"/>
  <c r="J52" i="1"/>
  <c r="H52" i="1"/>
  <c r="K52" i="1" s="1"/>
  <c r="J51" i="1"/>
  <c r="H51" i="1"/>
  <c r="K51" i="1" s="1"/>
  <c r="J50" i="1"/>
  <c r="H50" i="1"/>
  <c r="K50" i="1" s="1"/>
  <c r="J49" i="1"/>
  <c r="H49" i="1"/>
  <c r="K49" i="1" s="1"/>
  <c r="J45" i="1"/>
  <c r="H45" i="1"/>
  <c r="K45" i="1" s="1"/>
  <c r="J44" i="1"/>
  <c r="H44" i="1"/>
  <c r="K44" i="1" s="1"/>
  <c r="J43" i="1"/>
  <c r="H43" i="1"/>
  <c r="K43" i="1" s="1"/>
  <c r="J39" i="1"/>
  <c r="H39" i="1"/>
  <c r="K39" i="1" s="1"/>
  <c r="J38" i="1"/>
  <c r="H38" i="1"/>
  <c r="K38" i="1" s="1"/>
  <c r="J28" i="1"/>
  <c r="H28" i="1"/>
  <c r="K28" i="1" s="1"/>
  <c r="J27" i="1"/>
  <c r="H27" i="1"/>
  <c r="K27" i="1" s="1"/>
  <c r="K26" i="1"/>
  <c r="J26" i="1"/>
  <c r="H26" i="1"/>
  <c r="J25" i="1"/>
  <c r="H25" i="1"/>
  <c r="K25" i="1" s="1"/>
  <c r="J24" i="1"/>
  <c r="H24" i="1"/>
  <c r="K24" i="1" s="1"/>
  <c r="J23" i="1"/>
  <c r="H23" i="1"/>
  <c r="K23" i="1" s="1"/>
  <c r="J22" i="1"/>
  <c r="H22" i="1"/>
  <c r="K22" i="1" s="1"/>
  <c r="J21" i="1"/>
  <c r="H21" i="1"/>
  <c r="K21" i="1" s="1"/>
  <c r="J20" i="1"/>
  <c r="H20" i="1"/>
  <c r="K20" i="1" s="1"/>
  <c r="J16" i="1"/>
  <c r="H16" i="1"/>
  <c r="K16" i="1" s="1"/>
  <c r="J15" i="1"/>
  <c r="H15" i="1"/>
  <c r="K15" i="1" s="1"/>
  <c r="J14" i="1"/>
  <c r="H14" i="1"/>
  <c r="K14" i="1" s="1"/>
  <c r="J13" i="1"/>
  <c r="H13" i="1"/>
  <c r="K13" i="1" s="1"/>
  <c r="J12" i="1"/>
  <c r="H12" i="1"/>
  <c r="K12" i="1" s="1"/>
  <c r="J11" i="1"/>
  <c r="H11" i="1"/>
  <c r="K11" i="1" s="1"/>
  <c r="J7" i="1"/>
  <c r="H7" i="1"/>
  <c r="K7" i="1" s="1"/>
  <c r="J6" i="1"/>
  <c r="H6" i="1"/>
  <c r="K6" i="1" s="1"/>
  <c r="P7" i="11" l="1"/>
  <c r="P8" i="11"/>
  <c r="P9" i="11"/>
  <c r="P10" i="11"/>
  <c r="P11" i="11"/>
  <c r="P12" i="11"/>
  <c r="P14" i="11"/>
  <c r="P15" i="11"/>
  <c r="P16" i="11"/>
  <c r="P17" i="11"/>
  <c r="P18" i="11"/>
  <c r="P19" i="11"/>
  <c r="P8" i="2"/>
  <c r="P9" i="2"/>
  <c r="P10" i="2"/>
  <c r="F8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F7" i="11" l="1"/>
  <c r="F10" i="11"/>
  <c r="F26" i="2"/>
  <c r="F20" i="2"/>
  <c r="F14" i="2"/>
  <c r="F29" i="2"/>
  <c r="F23" i="2"/>
  <c r="F17" i="2"/>
  <c r="F11" i="2"/>
</calcChain>
</file>

<file path=xl/sharedStrings.xml><?xml version="1.0" encoding="utf-8"?>
<sst xmlns="http://schemas.openxmlformats.org/spreadsheetml/2006/main" count="471" uniqueCount="135">
  <si>
    <t>HTRes</t>
  </si>
  <si>
    <t>RiRes</t>
  </si>
  <si>
    <t>Lähtö</t>
  </si>
  <si>
    <t>Tulo</t>
  </si>
  <si>
    <t>Nro</t>
  </si>
  <si>
    <t>Sot.arvo</t>
  </si>
  <si>
    <t>Nimi</t>
  </si>
  <si>
    <t>Yhdistys</t>
  </si>
  <si>
    <t>Aika</t>
  </si>
  <si>
    <t>Virheaika</t>
  </si>
  <si>
    <t>Yht.</t>
  </si>
  <si>
    <t>Sija</t>
  </si>
  <si>
    <t>Pistooliampumajuoksu    Tulokset</t>
  </si>
  <si>
    <t>Sarja H60</t>
  </si>
  <si>
    <t>Sarja H55</t>
  </si>
  <si>
    <t>Sarja H50</t>
  </si>
  <si>
    <t>Sarja H40</t>
  </si>
  <si>
    <t>Sarja H</t>
  </si>
  <si>
    <t>Sivu 1</t>
  </si>
  <si>
    <t>Sarja H65</t>
  </si>
  <si>
    <t>Amp.tulos</t>
  </si>
  <si>
    <t>Nylund Jussi</t>
  </si>
  <si>
    <t>Ylil</t>
  </si>
  <si>
    <t>Kapt</t>
  </si>
  <si>
    <t>Ltn</t>
  </si>
  <si>
    <t>Niinimäki Jukka</t>
  </si>
  <si>
    <t>Sarja D</t>
  </si>
  <si>
    <t>Koivulahti Katja</t>
  </si>
  <si>
    <t>Korpr</t>
  </si>
  <si>
    <t>Ryynänen Tapani</t>
  </si>
  <si>
    <t>Järvinen Jari</t>
  </si>
  <si>
    <t>Lähteenmäki Hannu</t>
  </si>
  <si>
    <t>Pärssinen Jaakko</t>
  </si>
  <si>
    <t>Rantala Hannu</t>
  </si>
  <si>
    <t>Sarja H70</t>
  </si>
  <si>
    <t>Ylik</t>
  </si>
  <si>
    <t>Soittila Tapani</t>
  </si>
  <si>
    <t>Annala Jarmo</t>
  </si>
  <si>
    <t>Hillo Heikki</t>
  </si>
  <si>
    <t>Hovikorpi Aarno</t>
  </si>
  <si>
    <t>HaRu</t>
  </si>
  <si>
    <t>JaRu</t>
  </si>
  <si>
    <t>RiRu</t>
  </si>
  <si>
    <t>ToRu</t>
  </si>
  <si>
    <t>VaRu</t>
  </si>
  <si>
    <t>VaRes</t>
  </si>
  <si>
    <t>Sarja</t>
  </si>
  <si>
    <t>D</t>
  </si>
  <si>
    <t>H</t>
  </si>
  <si>
    <t>Laine Esa</t>
  </si>
  <si>
    <t>H40</t>
  </si>
  <si>
    <t>H50</t>
  </si>
  <si>
    <t>Maj</t>
  </si>
  <si>
    <t>H55</t>
  </si>
  <si>
    <t>Juottonen Arvo</t>
  </si>
  <si>
    <t>H60</t>
  </si>
  <si>
    <t>Aittola Pekka</t>
  </si>
  <si>
    <t>Gorschelnik Peter</t>
  </si>
  <si>
    <t>H65</t>
  </si>
  <si>
    <t xml:space="preserve">Niemi Ossi </t>
  </si>
  <si>
    <t>H70</t>
  </si>
  <si>
    <t>Joukkue</t>
  </si>
  <si>
    <t>Paras ampumatulos</t>
  </si>
  <si>
    <t>Paras yhteistulos</t>
  </si>
  <si>
    <t>Keskiarvot sarjoittain</t>
  </si>
  <si>
    <t>Ammunta</t>
  </si>
  <si>
    <t>1 kierros</t>
  </si>
  <si>
    <t>2 kierrosta</t>
  </si>
  <si>
    <t>Suvipielinen 31.7.2013</t>
  </si>
  <si>
    <t>Hakanen Esko</t>
  </si>
  <si>
    <t>Piirien pistooliampumajuoksu    Tulokset sarjoittain</t>
  </si>
  <si>
    <t>Nopein aika</t>
  </si>
  <si>
    <t>Tulos</t>
  </si>
  <si>
    <t>4</t>
  </si>
  <si>
    <t>Joukkueet / upseeripiiri</t>
  </si>
  <si>
    <t>2</t>
  </si>
  <si>
    <t>3</t>
  </si>
  <si>
    <t>Joukkueet / reserviläispiiri</t>
  </si>
  <si>
    <t>Yksi kierros H55 eteenpäin</t>
  </si>
  <si>
    <t>Yhteistulos</t>
  </si>
  <si>
    <t xml:space="preserve">Piirien pistooliampumajuoksu   </t>
  </si>
  <si>
    <t xml:space="preserve"> Tulokset sarjoittain</t>
  </si>
  <si>
    <t>Julin Lauri</t>
  </si>
  <si>
    <t>Tiainen Arto</t>
  </si>
  <si>
    <t>Olli Reijo</t>
  </si>
  <si>
    <t>Kettunen Seppo</t>
  </si>
  <si>
    <t>HäRes</t>
  </si>
  <si>
    <t>HTRu</t>
  </si>
  <si>
    <t>Pistooliampumajuoksu    Tuloksia "sarjassa kiva tietää"</t>
  </si>
  <si>
    <t>Suvipielinen 2.8.2017</t>
  </si>
  <si>
    <t>Alarto Johanna</t>
  </si>
  <si>
    <t>Haapanen Olli</t>
  </si>
  <si>
    <t>Matilainen Taneli</t>
  </si>
  <si>
    <t>HäRu</t>
  </si>
  <si>
    <t>Mikkonen Marko</t>
  </si>
  <si>
    <t>Mäntytörmä Jani</t>
  </si>
  <si>
    <t>KaRes</t>
  </si>
  <si>
    <t>Hakaste Oula</t>
  </si>
  <si>
    <t>Mahkonen Marko</t>
  </si>
  <si>
    <t>Kenttämies Jukka</t>
  </si>
  <si>
    <t>LoRu</t>
  </si>
  <si>
    <t>Gorschelnik Jon</t>
  </si>
  <si>
    <t>Silokangas Kalle</t>
  </si>
  <si>
    <t>Antila Raimo</t>
  </si>
  <si>
    <t>Kärenlampi Matti</t>
  </si>
  <si>
    <t>Kestilä Ville</t>
  </si>
  <si>
    <t>Sivu 2</t>
  </si>
  <si>
    <t>Hurme Kalle</t>
  </si>
  <si>
    <t>Silokangas Kari</t>
  </si>
  <si>
    <t>Korpinen Risto</t>
  </si>
  <si>
    <t>Långström Veikko</t>
  </si>
  <si>
    <t>Särssi Mauri</t>
  </si>
  <si>
    <t>Kerkola Pekka</t>
  </si>
  <si>
    <t>Haapanen Osmo</t>
  </si>
  <si>
    <t>Sivu 3</t>
  </si>
  <si>
    <t>Sarja H75</t>
  </si>
  <si>
    <t>Vares</t>
  </si>
  <si>
    <t>JaRes</t>
  </si>
  <si>
    <t>Sotarvo</t>
  </si>
  <si>
    <t>Vänr</t>
  </si>
  <si>
    <t>VaRu II</t>
  </si>
  <si>
    <t>Lnt</t>
  </si>
  <si>
    <t>Kers</t>
  </si>
  <si>
    <t>H75</t>
  </si>
  <si>
    <t>JaRu II</t>
  </si>
  <si>
    <t>JaRu III</t>
  </si>
  <si>
    <t>Sotmest</t>
  </si>
  <si>
    <t>Vääp</t>
  </si>
  <si>
    <t>Alik</t>
  </si>
  <si>
    <t>6</t>
  </si>
  <si>
    <t>8</t>
  </si>
  <si>
    <t>Suvipielinen 2.8.2014</t>
  </si>
  <si>
    <t>Ei sijoitusta</t>
  </si>
  <si>
    <t>Niemi Ossi</t>
  </si>
  <si>
    <t>Niukin ero voittajan ja toiseksi tulleen välillä: sarja H55 50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</si>
</sst>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21" fontId="0" fillId="0" borderId="0" xfId="0" applyNumberFormat="1"/>
    <xf numFmtId="46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46" fontId="5" fillId="0" borderId="0" xfId="0" applyNumberFormat="1" applyFont="1"/>
    <xf numFmtId="21" fontId="5" fillId="0" borderId="0" xfId="0" applyNumberFormat="1" applyFont="1"/>
    <xf numFmtId="0" fontId="3" fillId="0" borderId="0" xfId="0" applyFont="1" applyFill="1" applyBorder="1"/>
    <xf numFmtId="0" fontId="7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21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6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46" fontId="0" fillId="0" borderId="0" xfId="0" applyNumberFormat="1" applyAlignment="1">
      <alignment horizontal="center" vertical="top"/>
    </xf>
  </cellXfs>
  <cellStyles count="2">
    <cellStyle name="Normaali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mpj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allistujat"/>
      <sheetName val="Lähtöluettelo"/>
      <sheetName val="Sarjoittain"/>
      <sheetName val="Joukkue"/>
      <sheetName val="Painoversio"/>
      <sheetName val="Tulos_kaikki"/>
      <sheetName val="Erikoisuudet"/>
      <sheetName val="Ohjeet"/>
      <sheetName val="Lyhenteet"/>
      <sheetName val="Tulos_kaikki (2)"/>
    </sheetNames>
    <sheetDataSet>
      <sheetData sheetId="0"/>
      <sheetData sheetId="1"/>
      <sheetData sheetId="2">
        <row r="6">
          <cell r="K6">
            <v>2.2581018518518518E-2</v>
          </cell>
        </row>
        <row r="7">
          <cell r="I7">
            <v>67</v>
          </cell>
          <cell r="K7">
            <v>2.6226851851851852E-2</v>
          </cell>
        </row>
        <row r="10">
          <cell r="I10" t="str">
            <v>Amp.tulos</v>
          </cell>
        </row>
        <row r="11">
          <cell r="I11">
            <v>75</v>
          </cell>
        </row>
        <row r="12">
          <cell r="I12">
            <v>70</v>
          </cell>
          <cell r="K12">
            <v>2.2638888888888889E-2</v>
          </cell>
        </row>
        <row r="13">
          <cell r="I13">
            <v>83</v>
          </cell>
          <cell r="K13">
            <v>2.6400462962962966E-2</v>
          </cell>
        </row>
        <row r="14">
          <cell r="I14">
            <v>38</v>
          </cell>
          <cell r="K14">
            <v>2.7939814814814813E-2</v>
          </cell>
        </row>
        <row r="15">
          <cell r="I15">
            <v>62</v>
          </cell>
          <cell r="K15">
            <v>2.8425925925925924E-2</v>
          </cell>
        </row>
        <row r="16">
          <cell r="I16">
            <v>52</v>
          </cell>
          <cell r="K16">
            <v>2.9618055555555557E-2</v>
          </cell>
        </row>
        <row r="20">
          <cell r="K20">
            <v>2.119212962962963E-2</v>
          </cell>
        </row>
        <row r="21">
          <cell r="K21">
            <v>2.1967592592592591E-2</v>
          </cell>
        </row>
        <row r="22">
          <cell r="K22">
            <v>2.2210648148148146E-2</v>
          </cell>
        </row>
        <row r="23">
          <cell r="K23">
            <v>2.3761574074074074E-2</v>
          </cell>
        </row>
        <row r="24">
          <cell r="K24">
            <v>2.4224537037037037E-2</v>
          </cell>
        </row>
        <row r="25">
          <cell r="K25">
            <v>2.7465277777777776E-2</v>
          </cell>
        </row>
        <row r="26">
          <cell r="K26">
            <v>2.8750000000000005E-2</v>
          </cell>
        </row>
        <row r="27">
          <cell r="K27">
            <v>2.8888888888888888E-2</v>
          </cell>
        </row>
        <row r="28">
          <cell r="I28">
            <v>65</v>
          </cell>
          <cell r="K28">
            <v>3.9432870370370368E-2</v>
          </cell>
        </row>
        <row r="37">
          <cell r="I37" t="str">
            <v>Amp.tulos</v>
          </cell>
        </row>
        <row r="38">
          <cell r="I38">
            <v>59</v>
          </cell>
          <cell r="K38">
            <v>2.7615740740740739E-2</v>
          </cell>
        </row>
        <row r="39">
          <cell r="I39">
            <v>80</v>
          </cell>
          <cell r="K39">
            <v>3.6377314814814814E-2</v>
          </cell>
        </row>
        <row r="42">
          <cell r="I42" t="str">
            <v>Amp.tulos</v>
          </cell>
        </row>
        <row r="43">
          <cell r="I43">
            <v>80</v>
          </cell>
          <cell r="K43">
            <v>2.0138888888888887E-2</v>
          </cell>
        </row>
        <row r="44">
          <cell r="I44">
            <v>55</v>
          </cell>
          <cell r="K44">
            <v>2.0717592592592593E-2</v>
          </cell>
        </row>
        <row r="45">
          <cell r="I45">
            <v>37</v>
          </cell>
          <cell r="K45">
            <v>2.3692129629629629E-2</v>
          </cell>
        </row>
        <row r="48">
          <cell r="I48" t="str">
            <v>Amp.tulos</v>
          </cell>
        </row>
        <row r="49">
          <cell r="I49">
            <v>76</v>
          </cell>
          <cell r="K49">
            <v>1.6203703703703706E-2</v>
          </cell>
        </row>
        <row r="50">
          <cell r="I50">
            <v>62</v>
          </cell>
          <cell r="K50">
            <v>2.087962962962963E-2</v>
          </cell>
        </row>
        <row r="51">
          <cell r="I51">
            <v>61</v>
          </cell>
          <cell r="K51">
            <v>2.2824074074074076E-2</v>
          </cell>
        </row>
        <row r="52">
          <cell r="I52">
            <v>35</v>
          </cell>
          <cell r="K52">
            <v>2.6655092592592591E-2</v>
          </cell>
        </row>
        <row r="53">
          <cell r="I53">
            <v>50</v>
          </cell>
          <cell r="K53">
            <v>3.0081018518518521E-2</v>
          </cell>
        </row>
        <row r="56">
          <cell r="I56" t="str">
            <v>Amp.tulos</v>
          </cell>
        </row>
        <row r="57">
          <cell r="I57">
            <v>84</v>
          </cell>
          <cell r="K57">
            <v>1.4780092592592591E-2</v>
          </cell>
        </row>
        <row r="58">
          <cell r="I58">
            <v>78</v>
          </cell>
          <cell r="K58">
            <v>1.6435185185185185E-2</v>
          </cell>
        </row>
        <row r="59">
          <cell r="I59">
            <v>74</v>
          </cell>
          <cell r="K59">
            <v>1.7395833333333333E-2</v>
          </cell>
        </row>
        <row r="60">
          <cell r="I60">
            <v>80</v>
          </cell>
          <cell r="K60">
            <v>1.7546296296296296E-2</v>
          </cell>
        </row>
        <row r="61">
          <cell r="I61">
            <v>71</v>
          </cell>
          <cell r="K61">
            <v>1.7615740740740737E-2</v>
          </cell>
        </row>
        <row r="62">
          <cell r="I62">
            <v>69</v>
          </cell>
          <cell r="K62">
            <v>1.7951388888888892E-2</v>
          </cell>
        </row>
        <row r="63">
          <cell r="I63">
            <v>62</v>
          </cell>
          <cell r="K63">
            <v>2.2094907407407407E-2</v>
          </cell>
        </row>
        <row r="64">
          <cell r="I64">
            <v>60</v>
          </cell>
          <cell r="K64">
            <v>2.2962962962962963E-2</v>
          </cell>
        </row>
        <row r="65">
          <cell r="I65">
            <v>53</v>
          </cell>
          <cell r="K65">
            <v>2.8564814814814814E-2</v>
          </cell>
        </row>
        <row r="71">
          <cell r="I71" t="str">
            <v>Amp.tulos</v>
          </cell>
        </row>
        <row r="72">
          <cell r="I72">
            <v>59</v>
          </cell>
          <cell r="K72">
            <v>2.2905092592592591E-2</v>
          </cell>
        </row>
        <row r="73">
          <cell r="I73">
            <v>63</v>
          </cell>
          <cell r="K73">
            <v>2.3865740740740743E-2</v>
          </cell>
        </row>
        <row r="74">
          <cell r="I74">
            <v>48</v>
          </cell>
          <cell r="K74">
            <v>2.554398148148148E-2</v>
          </cell>
        </row>
        <row r="77">
          <cell r="I77">
            <v>77</v>
          </cell>
          <cell r="K77">
            <v>2.1296296296296299E-2</v>
          </cell>
        </row>
        <row r="78">
          <cell r="I78">
            <v>86</v>
          </cell>
          <cell r="K78">
            <v>2.3414351851851853E-2</v>
          </cell>
        </row>
        <row r="79">
          <cell r="I79">
            <v>43</v>
          </cell>
          <cell r="K79">
            <v>2.6550925925925929E-2</v>
          </cell>
        </row>
      </sheetData>
      <sheetData sheetId="3"/>
      <sheetData sheetId="4"/>
      <sheetData sheetId="5">
        <row r="5">
          <cell r="I5">
            <v>1.7951388888888888E-2</v>
          </cell>
          <cell r="J5">
            <v>80</v>
          </cell>
        </row>
        <row r="6">
          <cell r="I6">
            <v>1.8587962962962962E-2</v>
          </cell>
          <cell r="J6">
            <v>67</v>
          </cell>
        </row>
        <row r="7">
          <cell r="I7">
            <v>1.5636574074074074E-2</v>
          </cell>
          <cell r="J7">
            <v>75</v>
          </cell>
        </row>
        <row r="8">
          <cell r="I8">
            <v>1.5694444444444445E-2</v>
          </cell>
          <cell r="J8">
            <v>70</v>
          </cell>
        </row>
        <row r="9">
          <cell r="I9">
            <v>2.2465277777777778E-2</v>
          </cell>
          <cell r="J9">
            <v>83</v>
          </cell>
        </row>
        <row r="10">
          <cell r="I10">
            <v>1.3587962962962963E-2</v>
          </cell>
          <cell r="J10">
            <v>38</v>
          </cell>
        </row>
        <row r="11">
          <cell r="I11">
            <v>1.9629629629629629E-2</v>
          </cell>
          <cell r="J11">
            <v>62</v>
          </cell>
        </row>
        <row r="12">
          <cell r="I12">
            <v>1.8506944444444444E-2</v>
          </cell>
          <cell r="J12">
            <v>52</v>
          </cell>
        </row>
        <row r="13">
          <cell r="I13">
            <v>1.494212962962963E-2</v>
          </cell>
          <cell r="J13">
            <v>73</v>
          </cell>
        </row>
        <row r="14">
          <cell r="I14">
            <v>1.7800925925925925E-2</v>
          </cell>
          <cell r="J14">
            <v>82</v>
          </cell>
        </row>
        <row r="15">
          <cell r="I15">
            <v>1.8275462962962962E-2</v>
          </cell>
          <cell r="J15">
            <v>83</v>
          </cell>
        </row>
        <row r="16">
          <cell r="I16">
            <v>1.681712962962963E-2</v>
          </cell>
          <cell r="J16">
            <v>70</v>
          </cell>
        </row>
        <row r="17">
          <cell r="I17">
            <v>1.6354166666666666E-2</v>
          </cell>
          <cell r="J17">
            <v>66</v>
          </cell>
        </row>
        <row r="18">
          <cell r="I18">
            <v>1.6354166666666666E-2</v>
          </cell>
          <cell r="J18">
            <v>52</v>
          </cell>
        </row>
        <row r="19">
          <cell r="I19">
            <v>2.4351851851851857E-2</v>
          </cell>
          <cell r="J19">
            <v>81</v>
          </cell>
        </row>
        <row r="20">
          <cell r="I20">
            <v>1.7314814814814814E-2</v>
          </cell>
          <cell r="J20">
            <v>50</v>
          </cell>
        </row>
        <row r="21">
          <cell r="I21">
            <v>3.1331018518518515E-2</v>
          </cell>
          <cell r="J21">
            <v>65</v>
          </cell>
        </row>
        <row r="22">
          <cell r="I22">
            <v>1.8124999999999999E-2</v>
          </cell>
          <cell r="J22">
            <v>59</v>
          </cell>
        </row>
        <row r="23">
          <cell r="I23">
            <v>3.1747685185185184E-2</v>
          </cell>
          <cell r="J23">
            <v>80</v>
          </cell>
        </row>
        <row r="24">
          <cell r="I24">
            <v>1.5509259259259257E-2</v>
          </cell>
          <cell r="J24">
            <v>80</v>
          </cell>
        </row>
        <row r="25">
          <cell r="I25">
            <v>1.0300925925925927E-2</v>
          </cell>
          <cell r="J25">
            <v>55</v>
          </cell>
        </row>
        <row r="26">
          <cell r="I26">
            <v>9.1087962962962971E-3</v>
          </cell>
          <cell r="J26">
            <v>37</v>
          </cell>
        </row>
        <row r="27">
          <cell r="I27">
            <v>1.064814814814815E-2</v>
          </cell>
          <cell r="J27">
            <v>76</v>
          </cell>
        </row>
        <row r="28">
          <cell r="I28">
            <v>1.2083333333333333E-2</v>
          </cell>
          <cell r="J28">
            <v>62</v>
          </cell>
        </row>
        <row r="29">
          <cell r="I29">
            <v>1.3796296296296298E-2</v>
          </cell>
          <cell r="J29">
            <v>61</v>
          </cell>
        </row>
        <row r="30">
          <cell r="I30">
            <v>1.1608796296296296E-2</v>
          </cell>
          <cell r="J30">
            <v>35</v>
          </cell>
        </row>
        <row r="31">
          <cell r="I31">
            <v>1.8506944444444444E-2</v>
          </cell>
          <cell r="J31">
            <v>50</v>
          </cell>
        </row>
        <row r="32">
          <cell r="I32">
            <v>1.1076388888888887E-2</v>
          </cell>
          <cell r="J32">
            <v>84</v>
          </cell>
        </row>
        <row r="33">
          <cell r="I33">
            <v>1.1342592592592592E-2</v>
          </cell>
          <cell r="J33">
            <v>78</v>
          </cell>
        </row>
        <row r="34">
          <cell r="I34">
            <v>1.1377314814814814E-2</v>
          </cell>
          <cell r="J34">
            <v>74</v>
          </cell>
        </row>
        <row r="35">
          <cell r="I35">
            <v>1.2916666666666667E-2</v>
          </cell>
          <cell r="J35">
            <v>80</v>
          </cell>
        </row>
        <row r="36">
          <cell r="I36">
            <v>1.0902777777777777E-2</v>
          </cell>
          <cell r="J36">
            <v>71</v>
          </cell>
        </row>
        <row r="37">
          <cell r="I37">
            <v>1.0775462962962964E-2</v>
          </cell>
          <cell r="J37">
            <v>69</v>
          </cell>
        </row>
        <row r="38">
          <cell r="I38">
            <v>1.329861111111111E-2</v>
          </cell>
          <cell r="J38">
            <v>62</v>
          </cell>
        </row>
        <row r="39">
          <cell r="I39">
            <v>1.3703703703703704E-2</v>
          </cell>
          <cell r="J39">
            <v>60</v>
          </cell>
        </row>
        <row r="40">
          <cell r="I40">
            <v>1.7685185185185182E-2</v>
          </cell>
          <cell r="J40">
            <v>53</v>
          </cell>
        </row>
        <row r="41">
          <cell r="I41">
            <v>1.3414351851851851E-2</v>
          </cell>
          <cell r="J41">
            <v>59</v>
          </cell>
        </row>
        <row r="42">
          <cell r="I42">
            <v>1.5300925925925926E-2</v>
          </cell>
          <cell r="J42">
            <v>63</v>
          </cell>
        </row>
        <row r="43">
          <cell r="I43">
            <v>1.3506944444444445E-2</v>
          </cell>
          <cell r="J43">
            <v>48</v>
          </cell>
        </row>
        <row r="44">
          <cell r="I44">
            <v>1.5972222222222224E-2</v>
          </cell>
          <cell r="J44">
            <v>77</v>
          </cell>
        </row>
        <row r="45">
          <cell r="I45">
            <v>2.0173611111111111E-2</v>
          </cell>
          <cell r="J45">
            <v>86</v>
          </cell>
        </row>
        <row r="46">
          <cell r="J46">
            <v>43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em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selection activeCell="P67" sqref="P67"/>
    </sheetView>
  </sheetViews>
  <sheetFormatPr defaultRowHeight="12.75" x14ac:dyDescent="0.2"/>
  <cols>
    <col min="1" max="1" width="7.5703125" customWidth="1"/>
    <col min="2" max="2" width="5.7109375" hidden="1" customWidth="1"/>
    <col min="3" max="3" width="10.28515625" hidden="1" customWidth="1"/>
    <col min="4" max="4" width="20.7109375" customWidth="1"/>
    <col min="5" max="5" width="10.28515625" customWidth="1"/>
    <col min="6" max="6" width="10.28515625" hidden="1" customWidth="1"/>
    <col min="7" max="7" width="10" hidden="1" customWidth="1"/>
    <col min="8" max="8" width="10.28515625" customWidth="1"/>
    <col min="9" max="9" width="11.85546875" customWidth="1"/>
    <col min="10" max="10" width="11" customWidth="1"/>
    <col min="11" max="11" width="9.42578125" customWidth="1"/>
  </cols>
  <sheetData>
    <row r="1" spans="1:14" s="9" customFormat="1" ht="18" x14ac:dyDescent="0.25">
      <c r="A1" s="9" t="s">
        <v>89</v>
      </c>
    </row>
    <row r="2" spans="1:14" s="9" customFormat="1" ht="18" x14ac:dyDescent="0.25">
      <c r="A2" s="9" t="s">
        <v>70</v>
      </c>
      <c r="K2" s="9" t="s">
        <v>18</v>
      </c>
    </row>
    <row r="3" spans="1:14" s="9" customFormat="1" ht="18" x14ac:dyDescent="0.25"/>
    <row r="4" spans="1:14" s="9" customFormat="1" ht="18" x14ac:dyDescent="0.25">
      <c r="A4" s="9" t="s">
        <v>26</v>
      </c>
    </row>
    <row r="5" spans="1:14" s="6" customFormat="1" ht="15.75" x14ac:dyDescent="0.25">
      <c r="A5" s="6" t="s">
        <v>11</v>
      </c>
      <c r="B5" s="6" t="s">
        <v>4</v>
      </c>
      <c r="C5" s="6" t="s">
        <v>5</v>
      </c>
      <c r="D5" s="6" t="s">
        <v>6</v>
      </c>
      <c r="E5" s="6" t="s">
        <v>7</v>
      </c>
      <c r="F5" s="10" t="s">
        <v>2</v>
      </c>
      <c r="G5" s="10" t="s">
        <v>3</v>
      </c>
      <c r="H5" s="10" t="s">
        <v>8</v>
      </c>
      <c r="I5" s="10" t="s">
        <v>20</v>
      </c>
      <c r="J5" s="10" t="s">
        <v>9</v>
      </c>
      <c r="K5" s="10" t="s">
        <v>10</v>
      </c>
    </row>
    <row r="6" spans="1:14" s="6" customFormat="1" ht="15.75" x14ac:dyDescent="0.25">
      <c r="A6" s="16">
        <v>1</v>
      </c>
      <c r="B6" s="15"/>
      <c r="C6" s="5"/>
      <c r="D6" s="7" t="s">
        <v>27</v>
      </c>
      <c r="E6" s="5" t="s">
        <v>0</v>
      </c>
      <c r="F6" s="12">
        <v>0</v>
      </c>
      <c r="G6" s="12">
        <v>1.7951388888888888E-2</v>
      </c>
      <c r="H6" s="12">
        <f>G6-F6</f>
        <v>1.7951388888888888E-2</v>
      </c>
      <c r="I6" s="7">
        <v>80</v>
      </c>
      <c r="J6" s="12">
        <f>TIME(0,0,(100-I6)*20)</f>
        <v>4.6296296296296302E-3</v>
      </c>
      <c r="K6" s="12">
        <f>H6+J6</f>
        <v>2.2581018518518518E-2</v>
      </c>
    </row>
    <row r="7" spans="1:14" s="6" customFormat="1" ht="15.75" x14ac:dyDescent="0.25">
      <c r="A7" s="16">
        <v>2</v>
      </c>
      <c r="B7" s="15"/>
      <c r="C7" s="5"/>
      <c r="D7" s="7" t="s">
        <v>90</v>
      </c>
      <c r="E7" s="5" t="s">
        <v>117</v>
      </c>
      <c r="F7" s="12">
        <v>0</v>
      </c>
      <c r="G7" s="12">
        <v>1.8587962962962962E-2</v>
      </c>
      <c r="H7" s="12">
        <f>G7-F7</f>
        <v>1.8587962962962962E-2</v>
      </c>
      <c r="I7" s="7">
        <v>67</v>
      </c>
      <c r="J7" s="12">
        <f>TIME(0,0,(100-I7)*20)</f>
        <v>7.6388888888888886E-3</v>
      </c>
      <c r="K7" s="12">
        <f>H7+J7</f>
        <v>2.6226851851851852E-2</v>
      </c>
    </row>
    <row r="8" spans="1:14" s="6" customFormat="1" ht="15.75" x14ac:dyDescent="0.25">
      <c r="A8" s="16"/>
      <c r="B8" s="15"/>
      <c r="C8" s="5"/>
      <c r="D8" s="7"/>
      <c r="E8" s="12"/>
      <c r="F8" s="12"/>
      <c r="G8" s="12"/>
      <c r="H8" s="12"/>
      <c r="I8" s="7"/>
      <c r="J8" s="12"/>
      <c r="K8" s="12"/>
    </row>
    <row r="9" spans="1:14" s="9" customFormat="1" ht="18" x14ac:dyDescent="0.25">
      <c r="A9" s="9" t="s">
        <v>17</v>
      </c>
    </row>
    <row r="10" spans="1:14" s="6" customFormat="1" ht="15.75" x14ac:dyDescent="0.25">
      <c r="A10" s="6" t="s">
        <v>11</v>
      </c>
      <c r="B10" s="6" t="s">
        <v>4</v>
      </c>
      <c r="C10" s="6" t="s">
        <v>5</v>
      </c>
      <c r="D10" s="6" t="s">
        <v>6</v>
      </c>
      <c r="E10" s="6" t="s">
        <v>7</v>
      </c>
      <c r="F10" s="10" t="s">
        <v>2</v>
      </c>
      <c r="G10" s="10" t="s">
        <v>3</v>
      </c>
      <c r="H10" s="10" t="s">
        <v>8</v>
      </c>
      <c r="I10" s="10" t="s">
        <v>20</v>
      </c>
      <c r="J10" s="10" t="s">
        <v>9</v>
      </c>
      <c r="K10" s="10" t="s">
        <v>10</v>
      </c>
    </row>
    <row r="11" spans="1:14" ht="15" x14ac:dyDescent="0.2">
      <c r="A11" s="16">
        <v>1</v>
      </c>
      <c r="B11" s="15"/>
      <c r="C11" s="5"/>
      <c r="D11" s="7" t="s">
        <v>91</v>
      </c>
      <c r="E11" s="5" t="s">
        <v>42</v>
      </c>
      <c r="F11" s="12">
        <v>0</v>
      </c>
      <c r="G11" s="12">
        <v>1.5636574074074074E-2</v>
      </c>
      <c r="H11" s="12">
        <f t="shared" ref="H11:H16" si="0">G11-F11</f>
        <v>1.5636574074074074E-2</v>
      </c>
      <c r="I11" s="7">
        <v>75</v>
      </c>
      <c r="J11" s="12">
        <f t="shared" ref="J11:J16" si="1">TIME(0,0,(100-I11)*20)</f>
        <v>5.7870370370370376E-3</v>
      </c>
      <c r="K11" s="12">
        <f t="shared" ref="K11:K16" si="2">H11+J11</f>
        <v>2.1423611111111112E-2</v>
      </c>
      <c r="L11" s="7"/>
    </row>
    <row r="12" spans="1:14" ht="15" x14ac:dyDescent="0.2">
      <c r="A12" s="16">
        <v>2</v>
      </c>
      <c r="B12" s="15"/>
      <c r="C12" s="5"/>
      <c r="D12" s="7" t="s">
        <v>92</v>
      </c>
      <c r="E12" s="5" t="s">
        <v>93</v>
      </c>
      <c r="F12" s="12">
        <v>0</v>
      </c>
      <c r="G12" s="12">
        <v>1.5694444444444445E-2</v>
      </c>
      <c r="H12" s="12">
        <f t="shared" si="0"/>
        <v>1.5694444444444445E-2</v>
      </c>
      <c r="I12" s="7">
        <v>70</v>
      </c>
      <c r="J12" s="12">
        <f t="shared" si="1"/>
        <v>6.9444444444444441E-3</v>
      </c>
      <c r="K12" s="12">
        <f t="shared" si="2"/>
        <v>2.2638888888888889E-2</v>
      </c>
    </row>
    <row r="13" spans="1:14" ht="15" x14ac:dyDescent="0.2">
      <c r="A13" s="16">
        <v>3</v>
      </c>
      <c r="B13" s="15"/>
      <c r="C13" s="5"/>
      <c r="D13" s="7" t="s">
        <v>94</v>
      </c>
      <c r="E13" s="5" t="s">
        <v>93</v>
      </c>
      <c r="F13" s="12">
        <v>0</v>
      </c>
      <c r="G13" s="12">
        <v>2.2465277777777778E-2</v>
      </c>
      <c r="H13" s="12">
        <f t="shared" si="0"/>
        <v>2.2465277777777778E-2</v>
      </c>
      <c r="I13" s="7">
        <v>83</v>
      </c>
      <c r="J13" s="12">
        <f t="shared" si="1"/>
        <v>3.9351851851851857E-3</v>
      </c>
      <c r="K13" s="12">
        <f t="shared" si="2"/>
        <v>2.6400462962962966E-2</v>
      </c>
      <c r="L13" s="3"/>
      <c r="N13" s="7"/>
    </row>
    <row r="14" spans="1:14" ht="15" x14ac:dyDescent="0.2">
      <c r="A14" s="16">
        <v>4</v>
      </c>
      <c r="B14" s="15"/>
      <c r="C14" s="7"/>
      <c r="D14" s="7" t="s">
        <v>95</v>
      </c>
      <c r="E14" s="5" t="s">
        <v>96</v>
      </c>
      <c r="F14" s="12">
        <v>0</v>
      </c>
      <c r="G14" s="12">
        <v>1.3587962962962963E-2</v>
      </c>
      <c r="H14" s="12">
        <f t="shared" si="0"/>
        <v>1.3587962962962963E-2</v>
      </c>
      <c r="I14" s="7">
        <v>38</v>
      </c>
      <c r="J14" s="12">
        <f t="shared" si="1"/>
        <v>1.4351851851851852E-2</v>
      </c>
      <c r="K14" s="12">
        <f t="shared" si="2"/>
        <v>2.7939814814814813E-2</v>
      </c>
    </row>
    <row r="15" spans="1:14" ht="15" x14ac:dyDescent="0.2">
      <c r="A15" s="16">
        <v>5</v>
      </c>
      <c r="B15" s="15"/>
      <c r="C15" s="5"/>
      <c r="D15" s="7" t="s">
        <v>97</v>
      </c>
      <c r="E15" s="5" t="s">
        <v>93</v>
      </c>
      <c r="F15" s="12">
        <v>0</v>
      </c>
      <c r="G15" s="12">
        <v>1.9629629629629629E-2</v>
      </c>
      <c r="H15" s="12">
        <f t="shared" si="0"/>
        <v>1.9629629629629629E-2</v>
      </c>
      <c r="I15" s="7">
        <v>62</v>
      </c>
      <c r="J15" s="12">
        <f t="shared" si="1"/>
        <v>8.7962962962962968E-3</v>
      </c>
      <c r="K15" s="12">
        <f t="shared" si="2"/>
        <v>2.8425925925925924E-2</v>
      </c>
      <c r="L15" s="3"/>
      <c r="N15" s="7"/>
    </row>
    <row r="16" spans="1:14" ht="15" x14ac:dyDescent="0.2">
      <c r="A16" s="16">
        <v>6</v>
      </c>
      <c r="B16" s="15"/>
      <c r="C16" s="5"/>
      <c r="D16" s="7" t="s">
        <v>82</v>
      </c>
      <c r="E16" s="5" t="s">
        <v>44</v>
      </c>
      <c r="F16" s="12">
        <v>0</v>
      </c>
      <c r="G16" s="12">
        <v>1.8506944444444444E-2</v>
      </c>
      <c r="H16" s="12">
        <f t="shared" si="0"/>
        <v>1.8506944444444444E-2</v>
      </c>
      <c r="I16" s="7">
        <v>52</v>
      </c>
      <c r="J16" s="12">
        <f t="shared" si="1"/>
        <v>1.1111111111111112E-2</v>
      </c>
      <c r="K16" s="12">
        <f t="shared" si="2"/>
        <v>2.9618055555555557E-2</v>
      </c>
      <c r="L16" s="3"/>
      <c r="N16" s="7"/>
    </row>
    <row r="17" spans="1:14" ht="15" x14ac:dyDescent="0.2">
      <c r="A17" s="16"/>
      <c r="B17" s="15"/>
      <c r="C17" s="5"/>
      <c r="D17" s="7"/>
      <c r="E17" s="5"/>
      <c r="F17" s="12"/>
      <c r="G17" s="12"/>
      <c r="H17" s="12"/>
      <c r="I17" s="7"/>
      <c r="J17" s="12"/>
      <c r="K17" s="12"/>
      <c r="L17" s="3"/>
      <c r="N17" s="7"/>
    </row>
    <row r="18" spans="1:14" ht="18" x14ac:dyDescent="0.25">
      <c r="A18" s="9" t="s">
        <v>16</v>
      </c>
      <c r="B18" s="15"/>
      <c r="C18" s="7"/>
      <c r="D18" s="7"/>
      <c r="E18" s="7"/>
      <c r="F18" s="12"/>
      <c r="G18" s="12"/>
      <c r="H18" s="12"/>
      <c r="I18" s="7"/>
      <c r="J18" s="12"/>
      <c r="K18" s="12"/>
    </row>
    <row r="19" spans="1:14" s="6" customFormat="1" ht="15.75" x14ac:dyDescent="0.25">
      <c r="A19" s="6" t="s">
        <v>11</v>
      </c>
      <c r="B19" s="6" t="s">
        <v>4</v>
      </c>
      <c r="C19" s="6" t="s">
        <v>5</v>
      </c>
      <c r="D19" s="6" t="s">
        <v>6</v>
      </c>
      <c r="E19" s="6" t="s">
        <v>7</v>
      </c>
      <c r="F19" s="10" t="s">
        <v>2</v>
      </c>
      <c r="G19" s="10" t="s">
        <v>3</v>
      </c>
      <c r="H19" s="10" t="s">
        <v>8</v>
      </c>
      <c r="I19" s="10" t="s">
        <v>20</v>
      </c>
      <c r="J19" s="10" t="s">
        <v>9</v>
      </c>
      <c r="K19" s="10" t="s">
        <v>10</v>
      </c>
    </row>
    <row r="20" spans="1:14" s="9" customFormat="1" ht="18" x14ac:dyDescent="0.25">
      <c r="A20" s="16">
        <v>1</v>
      </c>
      <c r="B20" s="15"/>
      <c r="C20" s="5"/>
      <c r="D20" s="7" t="s">
        <v>98</v>
      </c>
      <c r="E20" s="5" t="s">
        <v>43</v>
      </c>
      <c r="F20" s="12">
        <v>0</v>
      </c>
      <c r="G20" s="12">
        <v>1.494212962962963E-2</v>
      </c>
      <c r="H20" s="12">
        <f t="shared" ref="H20:H28" si="3">G20-F20</f>
        <v>1.494212962962963E-2</v>
      </c>
      <c r="I20" s="7">
        <v>73</v>
      </c>
      <c r="J20" s="12">
        <f t="shared" ref="J20:J28" si="4">TIME(0,0,(100-I20)*20)</f>
        <v>6.2499999999999995E-3</v>
      </c>
      <c r="K20" s="12">
        <f t="shared" ref="K20:K28" si="5">H20+J20</f>
        <v>2.119212962962963E-2</v>
      </c>
      <c r="L20" s="7"/>
    </row>
    <row r="21" spans="1:14" s="9" customFormat="1" ht="18" x14ac:dyDescent="0.25">
      <c r="A21" s="16">
        <v>2</v>
      </c>
      <c r="B21" s="15"/>
      <c r="C21" s="5"/>
      <c r="D21" s="7" t="s">
        <v>99</v>
      </c>
      <c r="E21" s="5" t="s">
        <v>100</v>
      </c>
      <c r="F21" s="12">
        <v>0</v>
      </c>
      <c r="G21" s="12">
        <v>1.7800925925925925E-2</v>
      </c>
      <c r="H21" s="12">
        <f t="shared" si="3"/>
        <v>1.7800925925925925E-2</v>
      </c>
      <c r="I21" s="7">
        <v>82</v>
      </c>
      <c r="J21" s="12">
        <f t="shared" si="4"/>
        <v>4.1666666666666666E-3</v>
      </c>
      <c r="K21" s="12">
        <f t="shared" si="5"/>
        <v>2.1967592592592591E-2</v>
      </c>
      <c r="L21" s="6"/>
    </row>
    <row r="22" spans="1:14" s="9" customFormat="1" ht="18" x14ac:dyDescent="0.25">
      <c r="A22" s="16">
        <v>3</v>
      </c>
      <c r="B22" s="15"/>
      <c r="C22" s="5"/>
      <c r="D22" s="7" t="s">
        <v>49</v>
      </c>
      <c r="E22" s="5" t="s">
        <v>44</v>
      </c>
      <c r="F22" s="12">
        <v>0</v>
      </c>
      <c r="G22" s="12">
        <v>1.8275462962962962E-2</v>
      </c>
      <c r="H22" s="12">
        <f t="shared" si="3"/>
        <v>1.8275462962962962E-2</v>
      </c>
      <c r="I22" s="7">
        <v>83</v>
      </c>
      <c r="J22" s="12">
        <f t="shared" si="4"/>
        <v>3.9351851851851857E-3</v>
      </c>
      <c r="K22" s="12">
        <f t="shared" si="5"/>
        <v>2.2210648148148146E-2</v>
      </c>
      <c r="L22" s="6"/>
    </row>
    <row r="23" spans="1:14" s="9" customFormat="1" ht="18" x14ac:dyDescent="0.25">
      <c r="A23" s="16">
        <v>4</v>
      </c>
      <c r="B23" s="15"/>
      <c r="C23" s="5"/>
      <c r="D23" s="7" t="s">
        <v>101</v>
      </c>
      <c r="E23" s="5" t="s">
        <v>44</v>
      </c>
      <c r="F23" s="12">
        <v>0</v>
      </c>
      <c r="G23" s="12">
        <v>1.681712962962963E-2</v>
      </c>
      <c r="H23" s="12">
        <f t="shared" si="3"/>
        <v>1.681712962962963E-2</v>
      </c>
      <c r="I23" s="7">
        <v>70</v>
      </c>
      <c r="J23" s="12">
        <f t="shared" si="4"/>
        <v>6.9444444444444441E-3</v>
      </c>
      <c r="K23" s="12">
        <f t="shared" si="5"/>
        <v>2.3761574074074074E-2</v>
      </c>
      <c r="L23" s="6"/>
    </row>
    <row r="24" spans="1:14" s="9" customFormat="1" ht="18" x14ac:dyDescent="0.25">
      <c r="A24" s="16">
        <v>5</v>
      </c>
      <c r="B24" s="15"/>
      <c r="C24" s="5"/>
      <c r="D24" s="7" t="s">
        <v>102</v>
      </c>
      <c r="E24" s="5" t="s">
        <v>44</v>
      </c>
      <c r="F24" s="12">
        <v>0</v>
      </c>
      <c r="G24" s="12">
        <v>1.6354166666666666E-2</v>
      </c>
      <c r="H24" s="12">
        <f t="shared" si="3"/>
        <v>1.6354166666666666E-2</v>
      </c>
      <c r="I24" s="7">
        <v>66</v>
      </c>
      <c r="J24" s="12">
        <f t="shared" si="4"/>
        <v>7.8703703703703713E-3</v>
      </c>
      <c r="K24" s="12">
        <f t="shared" si="5"/>
        <v>2.4224537037037037E-2</v>
      </c>
      <c r="L24" s="7"/>
    </row>
    <row r="25" spans="1:14" s="9" customFormat="1" ht="18" x14ac:dyDescent="0.25">
      <c r="A25" s="16">
        <v>6</v>
      </c>
      <c r="B25" s="15"/>
      <c r="C25" s="5"/>
      <c r="D25" s="7" t="s">
        <v>103</v>
      </c>
      <c r="E25" s="5" t="s">
        <v>43</v>
      </c>
      <c r="F25" s="12">
        <v>0</v>
      </c>
      <c r="G25" s="12">
        <v>1.6354166666666666E-2</v>
      </c>
      <c r="H25" s="12">
        <f t="shared" si="3"/>
        <v>1.6354166666666666E-2</v>
      </c>
      <c r="I25" s="7">
        <v>52</v>
      </c>
      <c r="J25" s="12">
        <f t="shared" si="4"/>
        <v>1.1111111111111112E-2</v>
      </c>
      <c r="K25" s="12">
        <f t="shared" si="5"/>
        <v>2.7465277777777776E-2</v>
      </c>
      <c r="L25" s="6"/>
    </row>
    <row r="26" spans="1:14" s="9" customFormat="1" ht="18" x14ac:dyDescent="0.25">
      <c r="A26" s="16">
        <v>7</v>
      </c>
      <c r="B26" s="15"/>
      <c r="C26" s="5"/>
      <c r="D26" s="7" t="s">
        <v>21</v>
      </c>
      <c r="E26" s="5" t="s">
        <v>0</v>
      </c>
      <c r="F26" s="12">
        <v>0</v>
      </c>
      <c r="G26" s="12">
        <v>2.4351851851851857E-2</v>
      </c>
      <c r="H26" s="12">
        <f t="shared" si="3"/>
        <v>2.4351851851851857E-2</v>
      </c>
      <c r="I26" s="7">
        <v>81</v>
      </c>
      <c r="J26" s="12">
        <f t="shared" si="4"/>
        <v>4.3981481481481484E-3</v>
      </c>
      <c r="K26" s="12">
        <f t="shared" si="5"/>
        <v>2.8750000000000005E-2</v>
      </c>
      <c r="L26" s="6"/>
    </row>
    <row r="27" spans="1:14" s="9" customFormat="1" ht="18" x14ac:dyDescent="0.25">
      <c r="A27" s="16">
        <v>8</v>
      </c>
      <c r="B27" s="15"/>
      <c r="C27" s="5"/>
      <c r="D27" s="7" t="s">
        <v>104</v>
      </c>
      <c r="E27" s="5" t="s">
        <v>43</v>
      </c>
      <c r="F27" s="12">
        <v>0</v>
      </c>
      <c r="G27" s="12">
        <v>1.7314814814814814E-2</v>
      </c>
      <c r="H27" s="12">
        <f t="shared" si="3"/>
        <v>1.7314814814814814E-2</v>
      </c>
      <c r="I27" s="7">
        <v>50</v>
      </c>
      <c r="J27" s="12">
        <f t="shared" si="4"/>
        <v>1.1574074074074075E-2</v>
      </c>
      <c r="K27" s="12">
        <f t="shared" si="5"/>
        <v>2.8888888888888888E-2</v>
      </c>
      <c r="L27" s="6"/>
    </row>
    <row r="28" spans="1:14" s="9" customFormat="1" ht="18" x14ac:dyDescent="0.25">
      <c r="A28" s="16">
        <v>9</v>
      </c>
      <c r="B28" s="15"/>
      <c r="C28" s="5"/>
      <c r="D28" s="7" t="s">
        <v>105</v>
      </c>
      <c r="E28" s="5" t="s">
        <v>41</v>
      </c>
      <c r="F28" s="12">
        <v>0</v>
      </c>
      <c r="G28" s="12">
        <v>3.1331018518518515E-2</v>
      </c>
      <c r="H28" s="12">
        <f t="shared" si="3"/>
        <v>3.1331018518518515E-2</v>
      </c>
      <c r="I28" s="7">
        <v>65</v>
      </c>
      <c r="J28" s="12">
        <f t="shared" si="4"/>
        <v>8.1018518518518514E-3</v>
      </c>
      <c r="K28" s="12">
        <f t="shared" si="5"/>
        <v>3.9432870370370368E-2</v>
      </c>
      <c r="L28" s="6"/>
    </row>
    <row r="29" spans="1:14" s="9" customFormat="1" ht="18" x14ac:dyDescent="0.25">
      <c r="A29" s="16"/>
      <c r="B29" s="15"/>
      <c r="C29" s="5"/>
      <c r="D29" s="7"/>
      <c r="E29" s="5"/>
      <c r="F29" s="12"/>
      <c r="G29" s="12"/>
      <c r="H29" s="12"/>
      <c r="I29" s="7"/>
      <c r="J29" s="12"/>
      <c r="K29" s="12"/>
      <c r="L29" s="6"/>
    </row>
    <row r="30" spans="1:14" s="9" customFormat="1" ht="18" x14ac:dyDescent="0.25">
      <c r="A30" s="16"/>
      <c r="B30" s="15"/>
      <c r="C30" s="5"/>
      <c r="D30" s="7"/>
      <c r="E30" s="5"/>
      <c r="F30" s="12"/>
      <c r="G30" s="12"/>
      <c r="H30" s="12"/>
      <c r="I30" s="7"/>
      <c r="J30" s="12"/>
      <c r="K30" s="12"/>
      <c r="L30" s="6"/>
    </row>
    <row r="31" spans="1:14" s="9" customFormat="1" ht="18" x14ac:dyDescent="0.25">
      <c r="A31" s="16"/>
      <c r="B31" s="15"/>
      <c r="C31" s="5"/>
      <c r="D31" s="7"/>
      <c r="E31" s="5"/>
      <c r="F31" s="12"/>
      <c r="G31" s="12"/>
      <c r="H31" s="12"/>
      <c r="I31" s="7"/>
      <c r="J31" s="12"/>
      <c r="K31" s="12"/>
      <c r="L31" s="6"/>
    </row>
    <row r="32" spans="1:14" s="9" customFormat="1" ht="18" x14ac:dyDescent="0.25">
      <c r="A32" s="16"/>
      <c r="B32" s="15"/>
      <c r="C32" s="5"/>
      <c r="D32" s="7"/>
      <c r="E32" s="5"/>
      <c r="F32" s="12"/>
      <c r="G32" s="12"/>
      <c r="H32" s="12"/>
      <c r="I32" s="7"/>
      <c r="J32" s="12"/>
      <c r="K32" s="12"/>
      <c r="L32" s="6"/>
    </row>
    <row r="33" spans="1:12" s="9" customFormat="1" ht="18" x14ac:dyDescent="0.25">
      <c r="A33" s="9" t="s">
        <v>89</v>
      </c>
    </row>
    <row r="34" spans="1:12" s="9" customFormat="1" ht="18" x14ac:dyDescent="0.25">
      <c r="A34" s="9" t="s">
        <v>70</v>
      </c>
      <c r="K34" s="9" t="s">
        <v>106</v>
      </c>
    </row>
    <row r="35" spans="1:12" s="9" customFormat="1" ht="18" x14ac:dyDescent="0.25">
      <c r="A35" s="16"/>
      <c r="B35" s="15"/>
      <c r="C35" s="5"/>
      <c r="D35" s="7"/>
      <c r="E35" s="5"/>
      <c r="F35" s="12"/>
      <c r="G35" s="12"/>
      <c r="H35" s="12"/>
      <c r="I35" s="7"/>
      <c r="J35" s="12"/>
      <c r="K35" s="12"/>
      <c r="L35" s="6"/>
    </row>
    <row r="36" spans="1:12" s="9" customFormat="1" ht="18" x14ac:dyDescent="0.25">
      <c r="A36" s="9" t="s">
        <v>15</v>
      </c>
    </row>
    <row r="37" spans="1:12" s="6" customFormat="1" ht="15.75" x14ac:dyDescent="0.25">
      <c r="A37" s="6" t="s">
        <v>11</v>
      </c>
      <c r="B37" s="6" t="s">
        <v>4</v>
      </c>
      <c r="C37" s="6" t="s">
        <v>5</v>
      </c>
      <c r="D37" s="6" t="s">
        <v>6</v>
      </c>
      <c r="E37" s="6" t="s">
        <v>7</v>
      </c>
      <c r="F37" s="10" t="s">
        <v>2</v>
      </c>
      <c r="G37" s="10" t="s">
        <v>3</v>
      </c>
      <c r="H37" s="10" t="s">
        <v>8</v>
      </c>
      <c r="I37" s="10" t="s">
        <v>20</v>
      </c>
      <c r="J37" s="10" t="s">
        <v>9</v>
      </c>
      <c r="K37" s="10" t="s">
        <v>10</v>
      </c>
    </row>
    <row r="38" spans="1:12" s="6" customFormat="1" ht="15.75" x14ac:dyDescent="0.25">
      <c r="A38" s="16">
        <v>1</v>
      </c>
      <c r="B38" s="15"/>
      <c r="C38" s="5"/>
      <c r="D38" s="7" t="s">
        <v>30</v>
      </c>
      <c r="E38" s="5" t="s">
        <v>41</v>
      </c>
      <c r="F38" s="12">
        <v>0</v>
      </c>
      <c r="G38" s="12">
        <v>1.8124999999999999E-2</v>
      </c>
      <c r="H38" s="12">
        <f>G38-F38</f>
        <v>1.8124999999999999E-2</v>
      </c>
      <c r="I38" s="7">
        <v>59</v>
      </c>
      <c r="J38" s="12">
        <f>TIME(0,0,(100-I38)*20)</f>
        <v>9.4907407407407406E-3</v>
      </c>
      <c r="K38" s="12">
        <f>H38+J38</f>
        <v>2.7615740740740739E-2</v>
      </c>
    </row>
    <row r="39" spans="1:12" s="6" customFormat="1" ht="15.75" x14ac:dyDescent="0.25">
      <c r="A39" s="16">
        <v>2</v>
      </c>
      <c r="B39" s="15"/>
      <c r="C39" s="5"/>
      <c r="D39" s="7" t="s">
        <v>29</v>
      </c>
      <c r="E39" s="5" t="s">
        <v>41</v>
      </c>
      <c r="F39" s="12">
        <v>0</v>
      </c>
      <c r="G39" s="12">
        <v>3.1747685185185184E-2</v>
      </c>
      <c r="H39" s="12">
        <f>G39-F39</f>
        <v>3.1747685185185184E-2</v>
      </c>
      <c r="I39" s="7">
        <v>80</v>
      </c>
      <c r="J39" s="12">
        <f>TIME(0,0,(100-I39)*20)</f>
        <v>4.6296296296296302E-3</v>
      </c>
      <c r="K39" s="12">
        <f>H39+J39</f>
        <v>3.6377314814814814E-2</v>
      </c>
    </row>
    <row r="40" spans="1:12" s="6" customFormat="1" ht="15.75" x14ac:dyDescent="0.25">
      <c r="A40" s="16"/>
      <c r="B40" s="15"/>
      <c r="C40" s="5"/>
      <c r="D40" s="7"/>
      <c r="E40" s="5"/>
      <c r="F40" s="12"/>
      <c r="G40" s="12"/>
      <c r="H40" s="12"/>
      <c r="I40" s="7"/>
      <c r="J40" s="12"/>
      <c r="K40" s="12"/>
    </row>
    <row r="41" spans="1:12" s="9" customFormat="1" ht="18" x14ac:dyDescent="0.25">
      <c r="A41" s="9" t="s">
        <v>14</v>
      </c>
    </row>
    <row r="42" spans="1:12" s="6" customFormat="1" ht="15.75" x14ac:dyDescent="0.25">
      <c r="A42" s="6" t="s">
        <v>11</v>
      </c>
      <c r="B42" s="6" t="s">
        <v>4</v>
      </c>
      <c r="C42" s="6" t="s">
        <v>5</v>
      </c>
      <c r="D42" s="6" t="s">
        <v>6</v>
      </c>
      <c r="E42" s="6" t="s">
        <v>7</v>
      </c>
      <c r="F42" s="10" t="s">
        <v>2</v>
      </c>
      <c r="G42" s="10" t="s">
        <v>3</v>
      </c>
      <c r="H42" s="10" t="s">
        <v>8</v>
      </c>
      <c r="I42" s="10" t="s">
        <v>20</v>
      </c>
      <c r="J42" s="10" t="s">
        <v>9</v>
      </c>
      <c r="K42" s="10" t="s">
        <v>10</v>
      </c>
    </row>
    <row r="43" spans="1:12" s="6" customFormat="1" ht="15.75" x14ac:dyDescent="0.25">
      <c r="A43" s="16">
        <v>1</v>
      </c>
      <c r="B43" s="15"/>
      <c r="C43" s="5"/>
      <c r="D43" s="7" t="s">
        <v>107</v>
      </c>
      <c r="E43" s="5" t="s">
        <v>93</v>
      </c>
      <c r="F43" s="12">
        <v>0</v>
      </c>
      <c r="G43" s="12">
        <v>1.5509259259259257E-2</v>
      </c>
      <c r="H43" s="12">
        <f>G43-F43</f>
        <v>1.5509259259259257E-2</v>
      </c>
      <c r="I43" s="7">
        <v>80</v>
      </c>
      <c r="J43" s="12">
        <f>TIME(0,0,(100-I43)*20)</f>
        <v>4.6296296296296302E-3</v>
      </c>
      <c r="K43" s="12">
        <f>H43+J43</f>
        <v>2.0138888888888887E-2</v>
      </c>
    </row>
    <row r="44" spans="1:12" s="6" customFormat="1" ht="15.75" x14ac:dyDescent="0.25">
      <c r="A44" s="16">
        <v>2</v>
      </c>
      <c r="B44" s="15"/>
      <c r="C44" s="5"/>
      <c r="D44" s="7" t="s">
        <v>108</v>
      </c>
      <c r="E44" s="5" t="s">
        <v>44</v>
      </c>
      <c r="F44" s="12">
        <v>0</v>
      </c>
      <c r="G44" s="12">
        <v>1.0300925925925927E-2</v>
      </c>
      <c r="H44" s="12">
        <f>G44-F44</f>
        <v>1.0300925925925927E-2</v>
      </c>
      <c r="I44" s="7">
        <v>55</v>
      </c>
      <c r="J44" s="12">
        <f>TIME(0,0,(100-I44)*20)</f>
        <v>1.0416666666666666E-2</v>
      </c>
      <c r="K44" s="12">
        <f>H44+J44</f>
        <v>2.0717592592592593E-2</v>
      </c>
    </row>
    <row r="45" spans="1:12" s="6" customFormat="1" ht="15.75" x14ac:dyDescent="0.25">
      <c r="A45" s="16">
        <v>3</v>
      </c>
      <c r="B45" s="15"/>
      <c r="C45" s="5"/>
      <c r="D45" s="7" t="s">
        <v>36</v>
      </c>
      <c r="E45" s="5" t="s">
        <v>40</v>
      </c>
      <c r="F45" s="12">
        <v>0</v>
      </c>
      <c r="G45" s="12">
        <v>9.1087962962962971E-3</v>
      </c>
      <c r="H45" s="12">
        <f>G45-F45</f>
        <v>9.1087962962962971E-3</v>
      </c>
      <c r="I45" s="7">
        <v>37</v>
      </c>
      <c r="J45" s="12">
        <f>TIME(0,0,(100-I45)*20)</f>
        <v>1.4583333333333332E-2</v>
      </c>
      <c r="K45" s="12">
        <f>H45+J45</f>
        <v>2.3692129629629629E-2</v>
      </c>
    </row>
    <row r="46" spans="1:12" s="6" customFormat="1" ht="15.75" x14ac:dyDescent="0.25">
      <c r="A46" s="16"/>
      <c r="B46" s="15"/>
      <c r="C46" s="5"/>
      <c r="D46" s="7"/>
      <c r="E46" s="5"/>
      <c r="F46" s="12"/>
      <c r="G46" s="12"/>
      <c r="H46" s="12"/>
      <c r="I46" s="7"/>
      <c r="J46" s="12"/>
      <c r="K46" s="12"/>
    </row>
    <row r="47" spans="1:12" s="9" customFormat="1" ht="18" x14ac:dyDescent="0.25">
      <c r="A47" s="9" t="s">
        <v>13</v>
      </c>
    </row>
    <row r="48" spans="1:12" s="6" customFormat="1" ht="15.75" x14ac:dyDescent="0.25">
      <c r="A48" s="6" t="s">
        <v>11</v>
      </c>
      <c r="B48" s="6" t="s">
        <v>4</v>
      </c>
      <c r="C48" s="6" t="s">
        <v>5</v>
      </c>
      <c r="D48" s="6" t="s">
        <v>6</v>
      </c>
      <c r="E48" s="6" t="s">
        <v>7</v>
      </c>
      <c r="F48" s="10" t="s">
        <v>2</v>
      </c>
      <c r="G48" s="10" t="s">
        <v>3</v>
      </c>
      <c r="H48" s="10" t="s">
        <v>8</v>
      </c>
      <c r="I48" s="10" t="s">
        <v>20</v>
      </c>
      <c r="J48" s="10" t="s">
        <v>9</v>
      </c>
      <c r="K48" s="10" t="s">
        <v>10</v>
      </c>
    </row>
    <row r="49" spans="1:11" s="6" customFormat="1" ht="15.75" x14ac:dyDescent="0.25">
      <c r="A49" s="16">
        <v>1</v>
      </c>
      <c r="B49" s="15"/>
      <c r="C49" s="5"/>
      <c r="D49" s="7" t="s">
        <v>37</v>
      </c>
      <c r="E49" s="5" t="s">
        <v>45</v>
      </c>
      <c r="F49" s="12">
        <v>0</v>
      </c>
      <c r="G49" s="12">
        <v>1.064814814814815E-2</v>
      </c>
      <c r="H49" s="12">
        <f>G49-F49</f>
        <v>1.064814814814815E-2</v>
      </c>
      <c r="I49" s="7">
        <v>76</v>
      </c>
      <c r="J49" s="12">
        <f>TIME(0,0,(100-I49)*20)</f>
        <v>5.5555555555555558E-3</v>
      </c>
      <c r="K49" s="12">
        <f>H49+J49</f>
        <v>1.6203703703703706E-2</v>
      </c>
    </row>
    <row r="50" spans="1:11" s="6" customFormat="1" ht="15.75" x14ac:dyDescent="0.25">
      <c r="A50" s="16">
        <v>2</v>
      </c>
      <c r="B50" s="15"/>
      <c r="C50" s="5"/>
      <c r="D50" s="7" t="s">
        <v>109</v>
      </c>
      <c r="E50" s="5" t="s">
        <v>41</v>
      </c>
      <c r="F50" s="12">
        <v>0</v>
      </c>
      <c r="G50" s="12">
        <v>1.2083333333333333E-2</v>
      </c>
      <c r="H50" s="12">
        <f>G50-F50</f>
        <v>1.2083333333333333E-2</v>
      </c>
      <c r="I50" s="7">
        <v>62</v>
      </c>
      <c r="J50" s="12">
        <f>TIME(0,0,(100-I50)*20)</f>
        <v>8.7962962962962968E-3</v>
      </c>
      <c r="K50" s="12">
        <f>H50+J50</f>
        <v>2.087962962962963E-2</v>
      </c>
    </row>
    <row r="51" spans="1:11" s="6" customFormat="1" ht="15.75" x14ac:dyDescent="0.25">
      <c r="A51" s="16">
        <v>3</v>
      </c>
      <c r="B51" s="15"/>
      <c r="C51" s="5"/>
      <c r="D51" s="7" t="s">
        <v>110</v>
      </c>
      <c r="E51" s="5" t="s">
        <v>0</v>
      </c>
      <c r="F51" s="12">
        <v>0</v>
      </c>
      <c r="G51" s="12">
        <v>1.3796296296296298E-2</v>
      </c>
      <c r="H51" s="12">
        <f>G51-F51</f>
        <v>1.3796296296296298E-2</v>
      </c>
      <c r="I51" s="7">
        <v>61</v>
      </c>
      <c r="J51" s="12">
        <f>TIME(0,0,(100-I51)*20)</f>
        <v>9.0277777777777787E-3</v>
      </c>
      <c r="K51" s="12">
        <f>H51+J51</f>
        <v>2.2824074074074076E-2</v>
      </c>
    </row>
    <row r="52" spans="1:11" s="6" customFormat="1" ht="15.75" x14ac:dyDescent="0.25">
      <c r="A52" s="16">
        <v>4</v>
      </c>
      <c r="B52" s="15"/>
      <c r="C52" s="5"/>
      <c r="D52" s="7" t="s">
        <v>31</v>
      </c>
      <c r="E52" s="5" t="s">
        <v>0</v>
      </c>
      <c r="F52" s="12">
        <v>0</v>
      </c>
      <c r="G52" s="12">
        <v>1.1608796296296296E-2</v>
      </c>
      <c r="H52" s="12">
        <f>G52-F52</f>
        <v>1.1608796296296296E-2</v>
      </c>
      <c r="I52" s="7">
        <v>35</v>
      </c>
      <c r="J52" s="12">
        <f>TIME(0,0,(100-I52)*20)</f>
        <v>1.5046296296296295E-2</v>
      </c>
      <c r="K52" s="12">
        <f>H52+J52</f>
        <v>2.6655092592592591E-2</v>
      </c>
    </row>
    <row r="53" spans="1:11" s="1" customFormat="1" ht="15" x14ac:dyDescent="0.2">
      <c r="A53" s="16">
        <v>5</v>
      </c>
      <c r="D53" s="7" t="s">
        <v>83</v>
      </c>
      <c r="E53" s="5" t="s">
        <v>41</v>
      </c>
      <c r="F53" s="12">
        <v>0</v>
      </c>
      <c r="G53" s="12">
        <v>1.8506944444444444E-2</v>
      </c>
      <c r="H53" s="12">
        <f>G53-F53</f>
        <v>1.8506944444444444E-2</v>
      </c>
      <c r="I53" s="7">
        <v>50</v>
      </c>
      <c r="J53" s="12">
        <f>TIME(0,0,(100-I53)*20)</f>
        <v>1.1574074074074075E-2</v>
      </c>
      <c r="K53" s="12">
        <f>H53+J53</f>
        <v>3.0081018518518521E-2</v>
      </c>
    </row>
    <row r="54" spans="1:11" s="1" customFormat="1" ht="15" x14ac:dyDescent="0.2">
      <c r="A54" s="16"/>
      <c r="D54" s="7"/>
      <c r="E54" s="5"/>
      <c r="F54" s="12"/>
      <c r="G54" s="12"/>
      <c r="H54" s="12"/>
      <c r="I54" s="7"/>
      <c r="J54" s="12"/>
      <c r="K54" s="12"/>
    </row>
    <row r="55" spans="1:11" s="9" customFormat="1" ht="18" x14ac:dyDescent="0.25">
      <c r="A55" s="9" t="s">
        <v>19</v>
      </c>
    </row>
    <row r="56" spans="1:11" s="6" customFormat="1" ht="15.75" x14ac:dyDescent="0.25">
      <c r="A56" s="6" t="s">
        <v>11</v>
      </c>
      <c r="B56" s="6" t="s">
        <v>4</v>
      </c>
      <c r="C56" s="6" t="s">
        <v>5</v>
      </c>
      <c r="D56" s="6" t="s">
        <v>6</v>
      </c>
      <c r="E56" s="6" t="s">
        <v>7</v>
      </c>
      <c r="F56" s="10" t="s">
        <v>2</v>
      </c>
      <c r="G56" s="10" t="s">
        <v>3</v>
      </c>
      <c r="H56" s="10" t="s">
        <v>8</v>
      </c>
      <c r="I56" s="10" t="s">
        <v>20</v>
      </c>
      <c r="J56" s="10" t="s">
        <v>9</v>
      </c>
      <c r="K56" s="10" t="s">
        <v>10</v>
      </c>
    </row>
    <row r="57" spans="1:11" s="6" customFormat="1" ht="15.75" x14ac:dyDescent="0.25">
      <c r="A57" s="16">
        <v>1</v>
      </c>
      <c r="B57" s="15"/>
      <c r="C57" s="5"/>
      <c r="D57" s="7" t="s">
        <v>111</v>
      </c>
      <c r="E57" s="5" t="s">
        <v>42</v>
      </c>
      <c r="F57" s="12">
        <v>0</v>
      </c>
      <c r="G57" s="12">
        <v>1.1076388888888887E-2</v>
      </c>
      <c r="H57" s="12">
        <f t="shared" ref="H57:H65" si="6">G57-F57</f>
        <v>1.1076388888888887E-2</v>
      </c>
      <c r="I57" s="7">
        <v>84</v>
      </c>
      <c r="J57" s="12">
        <f t="shared" ref="J57:J65" si="7">TIME(0,0,(100-I57)*20)</f>
        <v>3.7037037037037034E-3</v>
      </c>
      <c r="K57" s="12">
        <f t="shared" ref="K57:K65" si="8">H57+J57</f>
        <v>1.4780092592592591E-2</v>
      </c>
    </row>
    <row r="58" spans="1:11" s="6" customFormat="1" ht="15.75" x14ac:dyDescent="0.25">
      <c r="A58" s="16">
        <v>2</v>
      </c>
      <c r="B58" s="15"/>
      <c r="C58" s="5"/>
      <c r="D58" s="7" t="s">
        <v>38</v>
      </c>
      <c r="E58" s="5" t="s">
        <v>44</v>
      </c>
      <c r="F58" s="12">
        <v>0</v>
      </c>
      <c r="G58" s="12">
        <v>1.1342592592592592E-2</v>
      </c>
      <c r="H58" s="12">
        <f t="shared" si="6"/>
        <v>1.1342592592592592E-2</v>
      </c>
      <c r="I58" s="7">
        <v>78</v>
      </c>
      <c r="J58" s="12">
        <f t="shared" si="7"/>
        <v>5.0925925925925921E-3</v>
      </c>
      <c r="K58" s="12">
        <f t="shared" si="8"/>
        <v>1.6435185185185185E-2</v>
      </c>
    </row>
    <row r="59" spans="1:11" s="6" customFormat="1" ht="15.75" x14ac:dyDescent="0.25">
      <c r="A59" s="16">
        <v>3</v>
      </c>
      <c r="B59" s="15"/>
      <c r="C59" s="5"/>
      <c r="D59" s="7" t="s">
        <v>32</v>
      </c>
      <c r="E59" s="5" t="s">
        <v>41</v>
      </c>
      <c r="F59" s="12">
        <v>0</v>
      </c>
      <c r="G59" s="12">
        <v>1.1377314814814814E-2</v>
      </c>
      <c r="H59" s="12">
        <f t="shared" si="6"/>
        <v>1.1377314814814814E-2</v>
      </c>
      <c r="I59" s="7">
        <v>74</v>
      </c>
      <c r="J59" s="12">
        <f t="shared" si="7"/>
        <v>6.0185185185185177E-3</v>
      </c>
      <c r="K59" s="12">
        <f t="shared" si="8"/>
        <v>1.7395833333333333E-2</v>
      </c>
    </row>
    <row r="60" spans="1:11" s="6" customFormat="1" ht="15.75" x14ac:dyDescent="0.25">
      <c r="A60" s="16">
        <v>4</v>
      </c>
      <c r="B60" s="15"/>
      <c r="C60" s="5"/>
      <c r="D60" s="7" t="s">
        <v>84</v>
      </c>
      <c r="E60" s="5" t="s">
        <v>45</v>
      </c>
      <c r="F60" s="12">
        <v>0</v>
      </c>
      <c r="G60" s="12">
        <v>1.2916666666666667E-2</v>
      </c>
      <c r="H60" s="12">
        <f t="shared" si="6"/>
        <v>1.2916666666666667E-2</v>
      </c>
      <c r="I60" s="7">
        <v>80</v>
      </c>
      <c r="J60" s="12">
        <f t="shared" si="7"/>
        <v>4.6296296296296302E-3</v>
      </c>
      <c r="K60" s="12">
        <f t="shared" si="8"/>
        <v>1.7546296296296296E-2</v>
      </c>
    </row>
    <row r="61" spans="1:11" s="6" customFormat="1" ht="15.75" x14ac:dyDescent="0.25">
      <c r="A61" s="16">
        <v>5</v>
      </c>
      <c r="B61" s="15"/>
      <c r="C61" s="5"/>
      <c r="D61" s="7" t="s">
        <v>112</v>
      </c>
      <c r="E61" s="5" t="s">
        <v>41</v>
      </c>
      <c r="F61" s="12">
        <v>0</v>
      </c>
      <c r="G61" s="12">
        <v>1.0902777777777777E-2</v>
      </c>
      <c r="H61" s="12">
        <f t="shared" si="6"/>
        <v>1.0902777777777777E-2</v>
      </c>
      <c r="I61" s="7">
        <v>71</v>
      </c>
      <c r="J61" s="12">
        <f t="shared" si="7"/>
        <v>6.7129629629629622E-3</v>
      </c>
      <c r="K61" s="12">
        <f t="shared" si="8"/>
        <v>1.7615740740740737E-2</v>
      </c>
    </row>
    <row r="62" spans="1:11" ht="15" x14ac:dyDescent="0.2">
      <c r="A62" s="16">
        <v>6</v>
      </c>
      <c r="B62" s="15"/>
      <c r="C62" s="5"/>
      <c r="D62" s="7" t="s">
        <v>113</v>
      </c>
      <c r="E62" s="5" t="s">
        <v>1</v>
      </c>
      <c r="F62" s="12">
        <v>0</v>
      </c>
      <c r="G62" s="12">
        <v>1.0775462962962964E-2</v>
      </c>
      <c r="H62" s="12">
        <f t="shared" si="6"/>
        <v>1.0775462962962964E-2</v>
      </c>
      <c r="I62" s="7">
        <v>69</v>
      </c>
      <c r="J62" s="12">
        <f t="shared" si="7"/>
        <v>7.1759259259259259E-3</v>
      </c>
      <c r="K62" s="12">
        <f t="shared" si="8"/>
        <v>1.7951388888888892E-2</v>
      </c>
    </row>
    <row r="63" spans="1:11" ht="15" x14ac:dyDescent="0.2">
      <c r="A63" s="16">
        <v>7</v>
      </c>
      <c r="B63" s="15"/>
      <c r="C63" s="5"/>
      <c r="D63" s="7" t="s">
        <v>85</v>
      </c>
      <c r="E63" s="5" t="s">
        <v>86</v>
      </c>
      <c r="F63" s="12">
        <v>0</v>
      </c>
      <c r="G63" s="12">
        <v>1.329861111111111E-2</v>
      </c>
      <c r="H63" s="12">
        <f t="shared" si="6"/>
        <v>1.329861111111111E-2</v>
      </c>
      <c r="I63" s="7">
        <v>62</v>
      </c>
      <c r="J63" s="12">
        <f t="shared" si="7"/>
        <v>8.7962962962962968E-3</v>
      </c>
      <c r="K63" s="12">
        <f t="shared" si="8"/>
        <v>2.2094907407407407E-2</v>
      </c>
    </row>
    <row r="64" spans="1:11" ht="15" x14ac:dyDescent="0.2">
      <c r="A64" s="16">
        <v>8</v>
      </c>
      <c r="B64" s="15"/>
      <c r="C64" s="5"/>
      <c r="D64" s="7" t="s">
        <v>33</v>
      </c>
      <c r="E64" s="5" t="s">
        <v>41</v>
      </c>
      <c r="F64" s="12">
        <v>0</v>
      </c>
      <c r="G64" s="12">
        <v>1.3703703703703704E-2</v>
      </c>
      <c r="H64" s="12">
        <f t="shared" si="6"/>
        <v>1.3703703703703704E-2</v>
      </c>
      <c r="I64" s="7">
        <v>60</v>
      </c>
      <c r="J64" s="12">
        <f t="shared" si="7"/>
        <v>9.2592592592592605E-3</v>
      </c>
      <c r="K64" s="12">
        <f t="shared" si="8"/>
        <v>2.2962962962962963E-2</v>
      </c>
    </row>
    <row r="65" spans="1:11" ht="15" x14ac:dyDescent="0.2">
      <c r="A65" s="16">
        <v>9</v>
      </c>
      <c r="B65" s="15"/>
      <c r="C65" s="5"/>
      <c r="D65" s="7" t="s">
        <v>54</v>
      </c>
      <c r="E65" s="5" t="s">
        <v>87</v>
      </c>
      <c r="F65" s="12">
        <v>0</v>
      </c>
      <c r="G65" s="12">
        <v>1.7685185185185182E-2</v>
      </c>
      <c r="H65" s="12">
        <f t="shared" si="6"/>
        <v>1.7685185185185182E-2</v>
      </c>
      <c r="I65" s="7">
        <v>53</v>
      </c>
      <c r="J65" s="12">
        <f t="shared" si="7"/>
        <v>1.087962962962963E-2</v>
      </c>
      <c r="K65" s="12">
        <f t="shared" si="8"/>
        <v>2.8564814814814814E-2</v>
      </c>
    </row>
    <row r="66" spans="1:11" ht="15" x14ac:dyDescent="0.2">
      <c r="A66" s="16"/>
      <c r="B66" s="5"/>
      <c r="C66" s="5"/>
      <c r="D66" s="7"/>
      <c r="E66" s="5"/>
      <c r="F66" s="12"/>
      <c r="G66" s="12"/>
      <c r="H66" s="12"/>
      <c r="I66" s="7"/>
      <c r="J66" s="12"/>
      <c r="K66" s="12"/>
    </row>
    <row r="67" spans="1:11" s="9" customFormat="1" ht="18" x14ac:dyDescent="0.25">
      <c r="A67" s="9" t="s">
        <v>89</v>
      </c>
    </row>
    <row r="68" spans="1:11" s="9" customFormat="1" ht="18" x14ac:dyDescent="0.25">
      <c r="A68" s="9" t="s">
        <v>70</v>
      </c>
      <c r="K68" s="9" t="s">
        <v>114</v>
      </c>
    </row>
    <row r="69" spans="1:11" s="9" customFormat="1" ht="18" x14ac:dyDescent="0.25"/>
    <row r="70" spans="1:11" s="9" customFormat="1" ht="18" x14ac:dyDescent="0.25">
      <c r="A70" s="9" t="s">
        <v>34</v>
      </c>
    </row>
    <row r="71" spans="1:11" s="6" customFormat="1" ht="15.75" x14ac:dyDescent="0.25">
      <c r="A71" s="6" t="s">
        <v>11</v>
      </c>
      <c r="B71" s="6" t="s">
        <v>4</v>
      </c>
      <c r="C71" s="6" t="s">
        <v>5</v>
      </c>
      <c r="D71" s="6" t="s">
        <v>6</v>
      </c>
      <c r="E71" s="6" t="s">
        <v>7</v>
      </c>
      <c r="F71" s="10" t="s">
        <v>2</v>
      </c>
      <c r="G71" s="10" t="s">
        <v>3</v>
      </c>
      <c r="H71" s="10" t="s">
        <v>8</v>
      </c>
      <c r="I71" s="10" t="s">
        <v>20</v>
      </c>
      <c r="J71" s="10" t="s">
        <v>9</v>
      </c>
      <c r="K71" s="10" t="s">
        <v>10</v>
      </c>
    </row>
    <row r="72" spans="1:11" s="6" customFormat="1" ht="15.75" x14ac:dyDescent="0.25">
      <c r="A72" s="16">
        <v>1</v>
      </c>
      <c r="B72" s="15"/>
      <c r="C72" s="5"/>
      <c r="D72" s="7" t="s">
        <v>25</v>
      </c>
      <c r="E72" s="5" t="s">
        <v>41</v>
      </c>
      <c r="F72" s="12">
        <v>0</v>
      </c>
      <c r="G72" s="12">
        <v>1.3414351851851851E-2</v>
      </c>
      <c r="H72" s="12">
        <f>G72-F72</f>
        <v>1.3414351851851851E-2</v>
      </c>
      <c r="I72" s="7">
        <v>59</v>
      </c>
      <c r="J72" s="12">
        <f>TIME(0,0,(100-I72)*20)</f>
        <v>9.4907407407407406E-3</v>
      </c>
      <c r="K72" s="12">
        <f>H72+J72</f>
        <v>2.2905092592592591E-2</v>
      </c>
    </row>
    <row r="73" spans="1:11" s="6" customFormat="1" ht="15.75" x14ac:dyDescent="0.25">
      <c r="A73" s="16">
        <v>2</v>
      </c>
      <c r="B73" s="15"/>
      <c r="C73" s="5"/>
      <c r="D73" s="7" t="s">
        <v>57</v>
      </c>
      <c r="E73" s="5" t="s">
        <v>44</v>
      </c>
      <c r="F73" s="12">
        <v>0</v>
      </c>
      <c r="G73" s="12">
        <v>1.5300925925925926E-2</v>
      </c>
      <c r="H73" s="12">
        <f>G73-F73</f>
        <v>1.5300925925925926E-2</v>
      </c>
      <c r="I73" s="7">
        <v>63</v>
      </c>
      <c r="J73" s="12">
        <f>TIME(0,0,(100-I73)*20)</f>
        <v>8.564814814814815E-3</v>
      </c>
      <c r="K73" s="12">
        <f>H73+J73</f>
        <v>2.3865740740740743E-2</v>
      </c>
    </row>
    <row r="74" spans="1:11" s="6" customFormat="1" ht="15.75" x14ac:dyDescent="0.25">
      <c r="A74" s="16">
        <v>3</v>
      </c>
      <c r="B74" s="15"/>
      <c r="C74" s="5"/>
      <c r="D74" s="7" t="s">
        <v>56</v>
      </c>
      <c r="E74" s="5" t="s">
        <v>42</v>
      </c>
      <c r="F74" s="12">
        <v>0</v>
      </c>
      <c r="G74" s="12">
        <v>1.3506944444444445E-2</v>
      </c>
      <c r="H74" s="12">
        <f>G74-F74</f>
        <v>1.3506944444444445E-2</v>
      </c>
      <c r="I74" s="7">
        <v>48</v>
      </c>
      <c r="J74" s="12">
        <f>TIME(0,0,(100-I74)*20)</f>
        <v>1.2037037037037035E-2</v>
      </c>
      <c r="K74" s="12">
        <f>H74+J74</f>
        <v>2.554398148148148E-2</v>
      </c>
    </row>
    <row r="75" spans="1:11" s="7" customFormat="1" ht="18" x14ac:dyDescent="0.25">
      <c r="D75" s="9"/>
      <c r="F75" s="12"/>
      <c r="G75" s="12"/>
      <c r="H75" s="12"/>
      <c r="J75" s="12"/>
      <c r="K75" s="12"/>
    </row>
    <row r="76" spans="1:11" s="9" customFormat="1" ht="18" x14ac:dyDescent="0.25">
      <c r="A76" s="9" t="s">
        <v>115</v>
      </c>
    </row>
    <row r="77" spans="1:11" s="6" customFormat="1" ht="15.75" x14ac:dyDescent="0.25">
      <c r="A77" s="16">
        <v>1</v>
      </c>
      <c r="B77" s="15"/>
      <c r="C77" s="5"/>
      <c r="D77" s="7" t="s">
        <v>69</v>
      </c>
      <c r="E77" s="5" t="s">
        <v>116</v>
      </c>
      <c r="F77" s="12">
        <v>0</v>
      </c>
      <c r="G77" s="12">
        <v>1.5972222222222224E-2</v>
      </c>
      <c r="H77" s="12">
        <f>G77-F77</f>
        <v>1.5972222222222224E-2</v>
      </c>
      <c r="I77" s="7">
        <v>77</v>
      </c>
      <c r="J77" s="12">
        <f>TIME(0,0,(100-I77)*20)</f>
        <v>5.3240740740740748E-3</v>
      </c>
      <c r="K77" s="12">
        <f>H77+J77</f>
        <v>2.1296296296296299E-2</v>
      </c>
    </row>
    <row r="78" spans="1:11" ht="15" x14ac:dyDescent="0.2">
      <c r="A78" s="16">
        <v>2</v>
      </c>
      <c r="C78" s="12"/>
      <c r="D78" s="7" t="s">
        <v>59</v>
      </c>
      <c r="E78" s="5" t="s">
        <v>41</v>
      </c>
      <c r="F78" s="12">
        <v>0</v>
      </c>
      <c r="G78" s="12">
        <v>2.0173611111111111E-2</v>
      </c>
      <c r="H78" s="12">
        <f>G78-F78</f>
        <v>2.0173611111111111E-2</v>
      </c>
      <c r="I78" s="7">
        <v>86</v>
      </c>
      <c r="J78" s="12">
        <f>TIME(0,0,(100-I78)*20)</f>
        <v>3.2407407407407406E-3</v>
      </c>
      <c r="K78" s="12">
        <f>H78+J78</f>
        <v>2.3414351851851853E-2</v>
      </c>
    </row>
    <row r="79" spans="1:11" ht="15" x14ac:dyDescent="0.2">
      <c r="A79" s="16">
        <v>3</v>
      </c>
      <c r="C79" s="12"/>
      <c r="D79" s="7" t="s">
        <v>39</v>
      </c>
      <c r="E79" s="5" t="s">
        <v>0</v>
      </c>
      <c r="F79" s="12">
        <v>0</v>
      </c>
      <c r="G79" s="12">
        <v>1.3356481481481483E-2</v>
      </c>
      <c r="H79" s="12">
        <f>G79-F79</f>
        <v>1.3356481481481483E-2</v>
      </c>
      <c r="I79" s="7">
        <v>43</v>
      </c>
      <c r="J79" s="12">
        <f>TIME(0,0,(100-I79)*20)</f>
        <v>1.3194444444444444E-2</v>
      </c>
      <c r="K79" s="12">
        <f>H79+J79</f>
        <v>2.6550925925925929E-2</v>
      </c>
    </row>
    <row r="80" spans="1:11" ht="15" x14ac:dyDescent="0.2">
      <c r="C80" s="12"/>
    </row>
    <row r="81" spans="3:3" ht="15" x14ac:dyDescent="0.2">
      <c r="C81" s="12"/>
    </row>
    <row r="82" spans="3:3" ht="15" x14ac:dyDescent="0.2">
      <c r="C82" s="12"/>
    </row>
    <row r="83" spans="3:3" ht="15" x14ac:dyDescent="0.2">
      <c r="C83" s="12"/>
    </row>
    <row r="84" spans="3:3" ht="15" x14ac:dyDescent="0.2">
      <c r="C84" s="12"/>
    </row>
    <row r="85" spans="3:3" ht="15" x14ac:dyDescent="0.2">
      <c r="C85" s="12"/>
    </row>
    <row r="86" spans="3:3" ht="15" x14ac:dyDescent="0.2">
      <c r="C86" s="12"/>
    </row>
  </sheetData>
  <sortState ref="B66:L73">
    <sortCondition ref="L66:L73"/>
  </sortState>
  <phoneticPr fontId="0" type="noConversion"/>
  <pageMargins left="0.59055118110236227" right="0.39370078740157483" top="0.62992125984251968" bottom="0.2755905511811023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D1" workbookViewId="0">
      <selection activeCell="D4" sqref="D4"/>
    </sheetView>
  </sheetViews>
  <sheetFormatPr defaultRowHeight="12.75" x14ac:dyDescent="0.2"/>
  <cols>
    <col min="1" max="1" width="4.85546875" hidden="1" customWidth="1"/>
    <col min="2" max="2" width="5.7109375" hidden="1" customWidth="1"/>
    <col min="3" max="3" width="10.28515625" hidden="1" customWidth="1"/>
    <col min="4" max="4" width="7.5703125" customWidth="1"/>
    <col min="5" max="6" width="10.85546875" customWidth="1"/>
    <col min="7" max="7" width="7.140625" customWidth="1"/>
    <col min="8" max="8" width="9.5703125" customWidth="1"/>
    <col min="9" max="9" width="20.28515625" customWidth="1"/>
    <col min="10" max="10" width="10" hidden="1" customWidth="1"/>
    <col min="11" max="11" width="9.85546875" hidden="1" customWidth="1"/>
    <col min="12" max="12" width="12" hidden="1" customWidth="1"/>
    <col min="13" max="13" width="12.140625" customWidth="1"/>
    <col min="14" max="14" width="11.7109375" customWidth="1"/>
    <col min="15" max="15" width="11.140625" customWidth="1"/>
  </cols>
  <sheetData>
    <row r="1" spans="1:16" s="9" customFormat="1" ht="18" x14ac:dyDescent="0.25">
      <c r="A1" s="9" t="s">
        <v>68</v>
      </c>
      <c r="D1" s="9" t="s">
        <v>89</v>
      </c>
    </row>
    <row r="2" spans="1:16" s="9" customFormat="1" ht="27.75" customHeight="1" x14ac:dyDescent="0.25">
      <c r="A2" s="9" t="s">
        <v>70</v>
      </c>
      <c r="D2" s="9" t="s">
        <v>80</v>
      </c>
    </row>
    <row r="3" spans="1:16" s="9" customFormat="1" ht="18" x14ac:dyDescent="0.25">
      <c r="A3" s="8"/>
      <c r="B3" s="9" t="s">
        <v>68</v>
      </c>
      <c r="G3" s="9" t="s">
        <v>74</v>
      </c>
      <c r="M3" s="9" t="s">
        <v>18</v>
      </c>
    </row>
    <row r="4" spans="1:16" s="9" customFormat="1" ht="18" x14ac:dyDescent="0.25">
      <c r="A4" s="9" t="s">
        <v>12</v>
      </c>
    </row>
    <row r="5" spans="1:16" s="7" customFormat="1" ht="15" x14ac:dyDescent="0.2"/>
    <row r="6" spans="1:16" s="6" customFormat="1" ht="15.75" x14ac:dyDescent="0.25">
      <c r="A6" s="6" t="s">
        <v>11</v>
      </c>
      <c r="B6" s="6" t="s">
        <v>4</v>
      </c>
      <c r="C6" s="6" t="s">
        <v>5</v>
      </c>
      <c r="D6" s="6" t="s">
        <v>11</v>
      </c>
      <c r="E6" s="6" t="s">
        <v>61</v>
      </c>
      <c r="F6" s="6" t="s">
        <v>72</v>
      </c>
      <c r="G6" s="6" t="s">
        <v>46</v>
      </c>
      <c r="H6" s="6" t="s">
        <v>118</v>
      </c>
      <c r="I6" s="6" t="s">
        <v>6</v>
      </c>
      <c r="J6" s="6" t="s">
        <v>7</v>
      </c>
      <c r="K6" s="10" t="s">
        <v>2</v>
      </c>
      <c r="L6" s="10" t="s">
        <v>3</v>
      </c>
      <c r="M6" s="10" t="s">
        <v>8</v>
      </c>
      <c r="N6" s="10" t="s">
        <v>20</v>
      </c>
      <c r="O6" s="10" t="s">
        <v>9</v>
      </c>
      <c r="P6" s="10" t="s">
        <v>10</v>
      </c>
    </row>
    <row r="7" spans="1:16" s="7" customFormat="1" ht="15" x14ac:dyDescent="0.2">
      <c r="A7" s="16"/>
      <c r="B7" s="15"/>
      <c r="C7" s="7" t="s">
        <v>22</v>
      </c>
      <c r="D7" s="19"/>
      <c r="E7"/>
      <c r="F7"/>
      <c r="G7"/>
      <c r="H7"/>
      <c r="I7"/>
      <c r="J7"/>
      <c r="K7"/>
      <c r="L7"/>
      <c r="M7"/>
      <c r="N7"/>
      <c r="O7"/>
      <c r="P7"/>
    </row>
    <row r="8" spans="1:16" s="7" customFormat="1" ht="15" x14ac:dyDescent="0.2">
      <c r="B8" s="5"/>
      <c r="C8" s="7" t="s">
        <v>52</v>
      </c>
      <c r="D8" s="19">
        <v>1</v>
      </c>
      <c r="E8" s="20" t="s">
        <v>44</v>
      </c>
      <c r="F8" s="21">
        <f>SUM(P8:P10)</f>
        <v>5.9363425925925924E-2</v>
      </c>
      <c r="G8" s="7" t="s">
        <v>58</v>
      </c>
      <c r="H8" s="5" t="s">
        <v>22</v>
      </c>
      <c r="I8" s="7" t="s">
        <v>38</v>
      </c>
      <c r="J8" s="5" t="s">
        <v>44</v>
      </c>
      <c r="K8" s="12">
        <v>0</v>
      </c>
      <c r="L8" s="12">
        <v>1.1342592592592592E-2</v>
      </c>
      <c r="M8" s="12">
        <f>L8-K8</f>
        <v>1.1342592592592592E-2</v>
      </c>
      <c r="N8" s="7">
        <v>78</v>
      </c>
      <c r="O8" s="12">
        <f>TIME(0,0,(100-N8)*20)</f>
        <v>5.0925925925925921E-3</v>
      </c>
      <c r="P8" s="12">
        <f>M8+O8</f>
        <v>1.6435185185185185E-2</v>
      </c>
    </row>
    <row r="9" spans="1:16" s="7" customFormat="1" ht="15" x14ac:dyDescent="0.2">
      <c r="A9" s="16"/>
      <c r="B9" s="15"/>
      <c r="C9" s="7" t="s">
        <v>22</v>
      </c>
      <c r="E9" s="20"/>
      <c r="F9" s="21"/>
      <c r="G9" s="7" t="s">
        <v>53</v>
      </c>
      <c r="H9" s="5" t="s">
        <v>22</v>
      </c>
      <c r="I9" s="7" t="s">
        <v>108</v>
      </c>
      <c r="J9" s="5" t="s">
        <v>44</v>
      </c>
      <c r="K9" s="12">
        <v>0</v>
      </c>
      <c r="L9" s="12">
        <v>1.0300925925925927E-2</v>
      </c>
      <c r="M9" s="12">
        <f>L9-K9</f>
        <v>1.0300925925925927E-2</v>
      </c>
      <c r="N9" s="7">
        <v>55</v>
      </c>
      <c r="O9" s="12">
        <f>TIME(0,0,(100-N9)*20)</f>
        <v>1.0416666666666666E-2</v>
      </c>
      <c r="P9" s="12">
        <f>M9+O9</f>
        <v>2.0717592592592593E-2</v>
      </c>
    </row>
    <row r="10" spans="1:16" s="7" customFormat="1" ht="15" x14ac:dyDescent="0.2">
      <c r="A10" s="16"/>
      <c r="B10" s="15"/>
      <c r="E10" s="20"/>
      <c r="F10" s="21"/>
      <c r="G10" s="7" t="s">
        <v>50</v>
      </c>
      <c r="H10" s="5" t="s">
        <v>119</v>
      </c>
      <c r="I10" s="7" t="s">
        <v>49</v>
      </c>
      <c r="J10" s="5" t="s">
        <v>44</v>
      </c>
      <c r="K10" s="12">
        <v>0</v>
      </c>
      <c r="L10" s="12">
        <v>1.8275462962962962E-2</v>
      </c>
      <c r="M10" s="12">
        <f>L10-K10</f>
        <v>1.8275462962962962E-2</v>
      </c>
      <c r="N10" s="7">
        <v>83</v>
      </c>
      <c r="O10" s="12">
        <f>TIME(0,0,(100-N10)*20)</f>
        <v>3.9351851851851857E-3</v>
      </c>
      <c r="P10" s="12">
        <f>M10+O10</f>
        <v>2.2210648148148146E-2</v>
      </c>
    </row>
    <row r="11" spans="1:16" ht="15" x14ac:dyDescent="0.2">
      <c r="A11" s="16"/>
      <c r="B11" s="15"/>
      <c r="C11" s="7" t="s">
        <v>23</v>
      </c>
      <c r="D11" s="19" t="s">
        <v>75</v>
      </c>
      <c r="E11" s="20" t="s">
        <v>42</v>
      </c>
      <c r="F11" s="21">
        <f>SUM(P11:P13)</f>
        <v>6.1747685185185183E-2</v>
      </c>
      <c r="G11" s="7" t="s">
        <v>58</v>
      </c>
      <c r="H11" s="5" t="s">
        <v>23</v>
      </c>
      <c r="I11" s="7" t="s">
        <v>111</v>
      </c>
      <c r="J11" s="5" t="s">
        <v>42</v>
      </c>
      <c r="K11" s="12">
        <v>0</v>
      </c>
      <c r="L11" s="12">
        <v>1.1076388888888887E-2</v>
      </c>
      <c r="M11" s="12">
        <f>L11-K11</f>
        <v>1.1076388888888887E-2</v>
      </c>
      <c r="N11" s="7">
        <v>84</v>
      </c>
      <c r="O11" s="12">
        <f>TIME(0,0,(100-N11)*20)</f>
        <v>3.7037037037037034E-3</v>
      </c>
      <c r="P11" s="12">
        <f>M11+O11</f>
        <v>1.4780092592592591E-2</v>
      </c>
    </row>
    <row r="12" spans="1:16" ht="15" x14ac:dyDescent="0.2">
      <c r="A12" s="16"/>
      <c r="B12" s="15"/>
      <c r="C12" s="7" t="s">
        <v>22</v>
      </c>
      <c r="D12" s="19"/>
      <c r="E12" s="20"/>
      <c r="F12" s="21"/>
      <c r="G12" s="7" t="s">
        <v>48</v>
      </c>
      <c r="H12" s="5" t="s">
        <v>119</v>
      </c>
      <c r="I12" s="7" t="s">
        <v>91</v>
      </c>
      <c r="J12" s="5" t="s">
        <v>42</v>
      </c>
      <c r="K12" s="12">
        <v>0</v>
      </c>
      <c r="L12" s="12">
        <v>1.5636574074074074E-2</v>
      </c>
      <c r="M12" s="12">
        <f>L12-K12</f>
        <v>1.5636574074074074E-2</v>
      </c>
      <c r="N12" s="7">
        <v>75</v>
      </c>
      <c r="O12" s="12">
        <f>TIME(0,0,(100-N12)*20)</f>
        <v>5.7870370370370376E-3</v>
      </c>
      <c r="P12" s="12">
        <f>M12+O12</f>
        <v>2.1423611111111112E-2</v>
      </c>
    </row>
    <row r="13" spans="1:16" ht="15" x14ac:dyDescent="0.2">
      <c r="A13" s="16"/>
      <c r="B13" s="15"/>
      <c r="C13" s="7" t="s">
        <v>24</v>
      </c>
      <c r="D13" s="7"/>
      <c r="E13" s="20"/>
      <c r="F13" s="21"/>
      <c r="G13" s="7" t="s">
        <v>60</v>
      </c>
      <c r="H13" s="5" t="s">
        <v>22</v>
      </c>
      <c r="I13" s="7" t="s">
        <v>56</v>
      </c>
      <c r="J13" s="5" t="s">
        <v>42</v>
      </c>
      <c r="K13" s="12">
        <v>0</v>
      </c>
      <c r="L13" s="12">
        <v>1.3506944444444445E-2</v>
      </c>
      <c r="M13" s="12">
        <f>L13-K13</f>
        <v>1.3506944444444445E-2</v>
      </c>
      <c r="N13" s="7">
        <v>48</v>
      </c>
      <c r="O13" s="12">
        <f>TIME(0,0,(100-N13)*20)</f>
        <v>1.2037037037037035E-2</v>
      </c>
      <c r="P13" s="12">
        <f>M13+O13</f>
        <v>2.554398148148148E-2</v>
      </c>
    </row>
    <row r="14" spans="1:16" ht="15" x14ac:dyDescent="0.2">
      <c r="A14" s="16"/>
      <c r="B14" s="15"/>
      <c r="C14" s="7"/>
      <c r="D14" s="19" t="s">
        <v>76</v>
      </c>
      <c r="E14" s="20" t="s">
        <v>41</v>
      </c>
      <c r="F14" s="21">
        <f>SUM(P14:P16)</f>
        <v>6.2627314814814816E-2</v>
      </c>
      <c r="G14" s="7" t="s">
        <v>58</v>
      </c>
      <c r="H14" s="5" t="s">
        <v>23</v>
      </c>
      <c r="I14" s="7" t="s">
        <v>32</v>
      </c>
      <c r="J14" s="5" t="s">
        <v>41</v>
      </c>
      <c r="K14" s="12">
        <v>0</v>
      </c>
      <c r="L14" s="12">
        <v>1.1377314814814814E-2</v>
      </c>
      <c r="M14" s="12">
        <f>L14-K14</f>
        <v>1.1377314814814814E-2</v>
      </c>
      <c r="N14" s="7">
        <v>74</v>
      </c>
      <c r="O14" s="12">
        <f>TIME(0,0,(100-N14)*20)</f>
        <v>6.0185185185185177E-3</v>
      </c>
      <c r="P14" s="12">
        <f>M14+O14</f>
        <v>1.7395833333333333E-2</v>
      </c>
    </row>
    <row r="15" spans="1:16" s="7" customFormat="1" ht="15" x14ac:dyDescent="0.2">
      <c r="B15" s="5"/>
      <c r="C15" s="7" t="s">
        <v>23</v>
      </c>
      <c r="E15" s="20"/>
      <c r="F15" s="21"/>
      <c r="G15" s="7" t="s">
        <v>58</v>
      </c>
      <c r="H15" s="5" t="s">
        <v>22</v>
      </c>
      <c r="I15" s="7" t="s">
        <v>112</v>
      </c>
      <c r="J15" s="5" t="s">
        <v>41</v>
      </c>
      <c r="K15" s="12">
        <v>0</v>
      </c>
      <c r="L15" s="12">
        <v>1.0902777777777777E-2</v>
      </c>
      <c r="M15" s="12">
        <f>L15-K15</f>
        <v>1.0902777777777777E-2</v>
      </c>
      <c r="N15" s="7">
        <v>71</v>
      </c>
      <c r="O15" s="12">
        <f>TIME(0,0,(100-N15)*20)</f>
        <v>6.7129629629629622E-3</v>
      </c>
      <c r="P15" s="12">
        <f>M15+O15</f>
        <v>1.7615740740740737E-2</v>
      </c>
    </row>
    <row r="16" spans="1:16" s="7" customFormat="1" ht="15" x14ac:dyDescent="0.2">
      <c r="B16" s="5"/>
      <c r="C16" s="7" t="s">
        <v>23</v>
      </c>
      <c r="E16" s="20"/>
      <c r="F16" s="21"/>
      <c r="G16" s="7" t="s">
        <v>51</v>
      </c>
      <c r="H16" s="5" t="s">
        <v>23</v>
      </c>
      <c r="I16" s="7" t="s">
        <v>30</v>
      </c>
      <c r="J16" s="5" t="s">
        <v>41</v>
      </c>
      <c r="K16" s="12">
        <v>0</v>
      </c>
      <c r="L16" s="12">
        <v>1.8124999999999999E-2</v>
      </c>
      <c r="M16" s="12">
        <f>L16-K16</f>
        <v>1.8124999999999999E-2</v>
      </c>
      <c r="N16" s="7">
        <v>59</v>
      </c>
      <c r="O16" s="12">
        <f>TIME(0,0,(100-N16)*20)</f>
        <v>9.4907407407407406E-3</v>
      </c>
      <c r="P16" s="12">
        <f>M16+O16</f>
        <v>2.7615740740740739E-2</v>
      </c>
    </row>
    <row r="17" spans="1:16" s="7" customFormat="1" ht="15" x14ac:dyDescent="0.2">
      <c r="B17" s="5"/>
      <c r="C17" s="7" t="s">
        <v>24</v>
      </c>
      <c r="D17" s="19" t="s">
        <v>73</v>
      </c>
      <c r="E17" s="20" t="s">
        <v>93</v>
      </c>
      <c r="F17" s="21">
        <f>SUM(P17:P19)</f>
        <v>6.9178240740740748E-2</v>
      </c>
      <c r="G17" s="7" t="s">
        <v>53</v>
      </c>
      <c r="H17" s="5" t="s">
        <v>23</v>
      </c>
      <c r="I17" s="7" t="s">
        <v>107</v>
      </c>
      <c r="J17" s="5" t="s">
        <v>93</v>
      </c>
      <c r="K17" s="12">
        <v>0</v>
      </c>
      <c r="L17" s="12">
        <v>1.5509259259259257E-2</v>
      </c>
      <c r="M17" s="12">
        <f t="shared" ref="M17:M31" si="0">L17-K17</f>
        <v>1.5509259259259257E-2</v>
      </c>
      <c r="N17" s="7">
        <v>80</v>
      </c>
      <c r="O17" s="12">
        <f t="shared" ref="O17:O31" si="1">TIME(0,0,(100-N17)*20)</f>
        <v>4.6296296296296302E-3</v>
      </c>
      <c r="P17" s="12">
        <f t="shared" ref="P17:P31" si="2">M17+O17</f>
        <v>2.0138888888888887E-2</v>
      </c>
    </row>
    <row r="18" spans="1:16" s="7" customFormat="1" ht="15" x14ac:dyDescent="0.2">
      <c r="B18" s="5"/>
      <c r="E18" s="20"/>
      <c r="F18" s="21"/>
      <c r="G18" s="7" t="s">
        <v>48</v>
      </c>
      <c r="H18" s="5" t="s">
        <v>24</v>
      </c>
      <c r="I18" s="7" t="s">
        <v>92</v>
      </c>
      <c r="J18" s="5" t="s">
        <v>93</v>
      </c>
      <c r="K18" s="12">
        <v>0</v>
      </c>
      <c r="L18" s="12">
        <v>1.5694444444444445E-2</v>
      </c>
      <c r="M18" s="12">
        <f t="shared" si="0"/>
        <v>1.5694444444444445E-2</v>
      </c>
      <c r="N18" s="7">
        <v>70</v>
      </c>
      <c r="O18" s="12">
        <f t="shared" si="1"/>
        <v>6.9444444444444441E-3</v>
      </c>
      <c r="P18" s="12">
        <f t="shared" si="2"/>
        <v>2.2638888888888889E-2</v>
      </c>
    </row>
    <row r="19" spans="1:16" ht="15" x14ac:dyDescent="0.2">
      <c r="A19" s="5"/>
      <c r="B19" s="7"/>
      <c r="C19" s="7" t="s">
        <v>22</v>
      </c>
      <c r="E19" s="20"/>
      <c r="F19" s="21"/>
      <c r="G19" s="7" t="s">
        <v>48</v>
      </c>
      <c r="H19" s="5" t="s">
        <v>119</v>
      </c>
      <c r="I19" s="7" t="s">
        <v>94</v>
      </c>
      <c r="J19" s="5" t="s">
        <v>93</v>
      </c>
      <c r="K19" s="12">
        <v>0</v>
      </c>
      <c r="L19" s="12">
        <v>2.2465277777777778E-2</v>
      </c>
      <c r="M19" s="12">
        <f t="shared" si="0"/>
        <v>2.2465277777777778E-2</v>
      </c>
      <c r="N19" s="7">
        <v>83</v>
      </c>
      <c r="O19" s="12">
        <f t="shared" si="1"/>
        <v>3.9351851851851857E-3</v>
      </c>
      <c r="P19" s="12">
        <f t="shared" si="2"/>
        <v>2.6400462962962966E-2</v>
      </c>
    </row>
    <row r="20" spans="1:16" ht="15" x14ac:dyDescent="0.2">
      <c r="A20" s="16"/>
      <c r="B20" s="15"/>
      <c r="C20" s="7" t="s">
        <v>22</v>
      </c>
      <c r="D20" s="19">
        <v>5</v>
      </c>
      <c r="E20" s="20" t="s">
        <v>120</v>
      </c>
      <c r="F20" s="21">
        <f>SUM(P20:P22)</f>
        <v>7.1851851851851861E-2</v>
      </c>
      <c r="G20" s="7" t="s">
        <v>50</v>
      </c>
      <c r="H20" s="5" t="s">
        <v>121</v>
      </c>
      <c r="I20" s="7" t="s">
        <v>101</v>
      </c>
      <c r="J20" s="5" t="s">
        <v>44</v>
      </c>
      <c r="K20" s="12">
        <v>0</v>
      </c>
      <c r="L20" s="12">
        <v>1.681712962962963E-2</v>
      </c>
      <c r="M20" s="12">
        <f>L20-K20</f>
        <v>1.681712962962963E-2</v>
      </c>
      <c r="N20" s="7">
        <v>70</v>
      </c>
      <c r="O20" s="12">
        <f>TIME(0,0,(100-N20)*20)</f>
        <v>6.9444444444444441E-3</v>
      </c>
      <c r="P20" s="12">
        <f>M20+O20</f>
        <v>2.3761574074074074E-2</v>
      </c>
    </row>
    <row r="21" spans="1:16" s="1" customFormat="1" ht="15" x14ac:dyDescent="0.2">
      <c r="A21" s="16"/>
      <c r="B21" s="15"/>
      <c r="C21" s="7" t="s">
        <v>52</v>
      </c>
      <c r="D21" s="7"/>
      <c r="E21" s="20"/>
      <c r="F21" s="21"/>
      <c r="G21" s="7" t="s">
        <v>60</v>
      </c>
      <c r="H21" s="5" t="s">
        <v>22</v>
      </c>
      <c r="I21" s="7" t="s">
        <v>57</v>
      </c>
      <c r="J21" s="5" t="s">
        <v>44</v>
      </c>
      <c r="K21" s="12">
        <v>0</v>
      </c>
      <c r="L21" s="12">
        <v>1.5300925925925926E-2</v>
      </c>
      <c r="M21" s="12">
        <f>L21-K21</f>
        <v>1.5300925925925926E-2</v>
      </c>
      <c r="N21" s="7">
        <v>63</v>
      </c>
      <c r="O21" s="12">
        <f>TIME(0,0,(100-N21)*20)</f>
        <v>8.564814814814815E-3</v>
      </c>
      <c r="P21" s="12">
        <f>M21+O21</f>
        <v>2.3865740740740743E-2</v>
      </c>
    </row>
    <row r="22" spans="1:16" s="7" customFormat="1" ht="15" x14ac:dyDescent="0.2">
      <c r="B22" s="5"/>
      <c r="E22" s="20"/>
      <c r="F22" s="21"/>
      <c r="G22" s="7" t="s">
        <v>50</v>
      </c>
      <c r="H22" s="5" t="s">
        <v>22</v>
      </c>
      <c r="I22" s="7" t="s">
        <v>102</v>
      </c>
      <c r="J22" s="5" t="s">
        <v>44</v>
      </c>
      <c r="K22" s="12">
        <v>0</v>
      </c>
      <c r="L22" s="12">
        <v>1.6354166666666666E-2</v>
      </c>
      <c r="M22" s="12">
        <f>L22-K22</f>
        <v>1.6354166666666666E-2</v>
      </c>
      <c r="N22" s="7">
        <v>66</v>
      </c>
      <c r="O22" s="12">
        <f>TIME(0,0,(100-N22)*20)</f>
        <v>7.8703703703703713E-3</v>
      </c>
      <c r="P22" s="12">
        <f>M22+O22</f>
        <v>2.4224537037037037E-2</v>
      </c>
    </row>
    <row r="23" spans="1:16" ht="15" x14ac:dyDescent="0.2">
      <c r="D23" s="19" t="s">
        <v>129</v>
      </c>
      <c r="E23" s="20" t="s">
        <v>43</v>
      </c>
      <c r="F23" s="21">
        <f>SUM(P23:P25)</f>
        <v>7.7546296296296294E-2</v>
      </c>
      <c r="G23" s="7" t="s">
        <v>50</v>
      </c>
      <c r="H23" s="5" t="s">
        <v>119</v>
      </c>
      <c r="I23" s="7" t="s">
        <v>98</v>
      </c>
      <c r="J23" s="5" t="s">
        <v>43</v>
      </c>
      <c r="K23" s="12">
        <v>0</v>
      </c>
      <c r="L23" s="12">
        <v>1.494212962962963E-2</v>
      </c>
      <c r="M23" s="12">
        <f>L23-K23</f>
        <v>1.494212962962963E-2</v>
      </c>
      <c r="N23" s="7">
        <v>73</v>
      </c>
      <c r="O23" s="12">
        <f>TIME(0,0,(100-N23)*20)</f>
        <v>6.2499999999999995E-3</v>
      </c>
      <c r="P23" s="12">
        <f>M23+O23</f>
        <v>2.119212962962963E-2</v>
      </c>
    </row>
    <row r="24" spans="1:16" ht="15" x14ac:dyDescent="0.2">
      <c r="D24" s="7"/>
      <c r="E24" s="20"/>
      <c r="F24" s="21"/>
      <c r="G24" s="7" t="s">
        <v>50</v>
      </c>
      <c r="H24" s="5" t="s">
        <v>23</v>
      </c>
      <c r="I24" s="7" t="s">
        <v>103</v>
      </c>
      <c r="J24" s="5" t="s">
        <v>43</v>
      </c>
      <c r="K24" s="12">
        <v>0</v>
      </c>
      <c r="L24" s="12">
        <v>1.6354166666666666E-2</v>
      </c>
      <c r="M24" s="12">
        <f>L24-K24</f>
        <v>1.6354166666666666E-2</v>
      </c>
      <c r="N24" s="7">
        <v>52</v>
      </c>
      <c r="O24" s="12">
        <f>TIME(0,0,(100-N24)*20)</f>
        <v>1.1111111111111112E-2</v>
      </c>
      <c r="P24" s="12">
        <f>M24+O24</f>
        <v>2.7465277777777776E-2</v>
      </c>
    </row>
    <row r="25" spans="1:16" ht="15" x14ac:dyDescent="0.2">
      <c r="E25" s="20"/>
      <c r="F25" s="21"/>
      <c r="G25" s="7" t="s">
        <v>50</v>
      </c>
      <c r="H25" s="5" t="s">
        <v>119</v>
      </c>
      <c r="I25" s="7" t="s">
        <v>104</v>
      </c>
      <c r="J25" s="5" t="s">
        <v>43</v>
      </c>
      <c r="K25" s="12">
        <v>0</v>
      </c>
      <c r="L25" s="12">
        <v>1.7314814814814814E-2</v>
      </c>
      <c r="M25" s="12">
        <f>L25-K25</f>
        <v>1.7314814814814814E-2</v>
      </c>
      <c r="N25" s="7">
        <v>50</v>
      </c>
      <c r="O25" s="12">
        <f>TIME(0,0,(100-N25)*20)</f>
        <v>1.1574074074074075E-2</v>
      </c>
      <c r="P25" s="12">
        <f>M25+O25</f>
        <v>2.8888888888888888E-2</v>
      </c>
    </row>
    <row r="26" spans="1:16" ht="15" x14ac:dyDescent="0.2">
      <c r="D26" s="19">
        <v>7</v>
      </c>
      <c r="E26" s="20" t="s">
        <v>124</v>
      </c>
      <c r="F26" s="21">
        <f>SUM(P26:P28)</f>
        <v>8.0162037037037032E-2</v>
      </c>
      <c r="G26" s="7" t="s">
        <v>55</v>
      </c>
      <c r="H26" s="5" t="s">
        <v>23</v>
      </c>
      <c r="I26" s="7" t="s">
        <v>109</v>
      </c>
      <c r="J26" s="5" t="s">
        <v>41</v>
      </c>
      <c r="K26" s="12">
        <v>0</v>
      </c>
      <c r="L26" s="12">
        <v>1.2083333333333333E-2</v>
      </c>
      <c r="M26" s="12">
        <f t="shared" si="0"/>
        <v>1.2083333333333333E-2</v>
      </c>
      <c r="N26" s="7">
        <v>62</v>
      </c>
      <c r="O26" s="12">
        <f t="shared" si="1"/>
        <v>8.7962962962962968E-3</v>
      </c>
      <c r="P26" s="12">
        <f t="shared" si="2"/>
        <v>2.087962962962963E-2</v>
      </c>
    </row>
    <row r="27" spans="1:16" ht="15" x14ac:dyDescent="0.2">
      <c r="D27" s="19"/>
      <c r="E27" s="20"/>
      <c r="F27" s="21"/>
      <c r="G27" s="7" t="s">
        <v>60</v>
      </c>
      <c r="H27" s="5" t="s">
        <v>24</v>
      </c>
      <c r="I27" s="7" t="s">
        <v>25</v>
      </c>
      <c r="J27" s="5" t="s">
        <v>41</v>
      </c>
      <c r="K27" s="12">
        <v>0</v>
      </c>
      <c r="L27" s="12">
        <v>1.3414351851851851E-2</v>
      </c>
      <c r="M27" s="12">
        <f t="shared" si="0"/>
        <v>1.3414351851851851E-2</v>
      </c>
      <c r="N27" s="7">
        <v>59</v>
      </c>
      <c r="O27" s="12">
        <f t="shared" si="1"/>
        <v>9.4907407407407406E-3</v>
      </c>
      <c r="P27" s="12">
        <f t="shared" si="2"/>
        <v>2.2905092592592591E-2</v>
      </c>
    </row>
    <row r="28" spans="1:16" ht="15" x14ac:dyDescent="0.2">
      <c r="D28" s="7"/>
      <c r="E28" s="20"/>
      <c r="F28" s="21"/>
      <c r="G28" s="7" t="s">
        <v>51</v>
      </c>
      <c r="H28" s="5" t="s">
        <v>119</v>
      </c>
      <c r="I28" s="7" t="s">
        <v>29</v>
      </c>
      <c r="J28" s="5" t="s">
        <v>41</v>
      </c>
      <c r="K28" s="12">
        <v>0</v>
      </c>
      <c r="L28" s="12">
        <v>3.1747685185185184E-2</v>
      </c>
      <c r="M28" s="12">
        <f t="shared" si="0"/>
        <v>3.1747685185185184E-2</v>
      </c>
      <c r="N28" s="7">
        <v>80</v>
      </c>
      <c r="O28" s="12">
        <f t="shared" si="1"/>
        <v>4.6296296296296302E-3</v>
      </c>
      <c r="P28" s="12">
        <f t="shared" si="2"/>
        <v>3.6377314814814814E-2</v>
      </c>
    </row>
    <row r="29" spans="1:16" ht="15" x14ac:dyDescent="0.2">
      <c r="D29" s="19" t="s">
        <v>130</v>
      </c>
      <c r="E29" s="20" t="s">
        <v>125</v>
      </c>
      <c r="F29" s="21">
        <f>SUM(P29:P31)</f>
        <v>8.5810185185185184E-2</v>
      </c>
      <c r="G29" s="7" t="s">
        <v>58</v>
      </c>
      <c r="H29" s="5" t="s">
        <v>23</v>
      </c>
      <c r="I29" s="7" t="s">
        <v>33</v>
      </c>
      <c r="J29" s="5" t="s">
        <v>41</v>
      </c>
      <c r="K29" s="12">
        <v>0</v>
      </c>
      <c r="L29" s="12">
        <v>1.3703703703703704E-2</v>
      </c>
      <c r="M29" s="12">
        <f t="shared" si="0"/>
        <v>1.3703703703703704E-2</v>
      </c>
      <c r="N29" s="7">
        <v>60</v>
      </c>
      <c r="O29" s="12">
        <f t="shared" si="1"/>
        <v>9.2592592592592605E-3</v>
      </c>
      <c r="P29" s="12">
        <f t="shared" si="2"/>
        <v>2.2962962962962963E-2</v>
      </c>
    </row>
    <row r="30" spans="1:16" ht="15" x14ac:dyDescent="0.2">
      <c r="D30" s="5"/>
      <c r="E30" s="20"/>
      <c r="F30" s="21"/>
      <c r="G30" s="7" t="s">
        <v>123</v>
      </c>
      <c r="H30" s="5" t="s">
        <v>23</v>
      </c>
      <c r="I30" s="7" t="s">
        <v>59</v>
      </c>
      <c r="J30" s="5" t="s">
        <v>41</v>
      </c>
      <c r="K30" s="12">
        <v>0</v>
      </c>
      <c r="L30" s="12">
        <v>2.0173611111111111E-2</v>
      </c>
      <c r="M30" s="12">
        <f t="shared" si="0"/>
        <v>2.0173611111111111E-2</v>
      </c>
      <c r="N30" s="7">
        <v>86</v>
      </c>
      <c r="O30" s="12">
        <f t="shared" si="1"/>
        <v>3.2407407407407406E-3</v>
      </c>
      <c r="P30" s="12">
        <f t="shared" si="2"/>
        <v>2.3414351851851853E-2</v>
      </c>
    </row>
    <row r="31" spans="1:16" ht="15" x14ac:dyDescent="0.2">
      <c r="D31" s="19"/>
      <c r="E31" s="20"/>
      <c r="F31" s="21"/>
      <c r="G31" s="7" t="s">
        <v>50</v>
      </c>
      <c r="H31" s="5" t="s">
        <v>22</v>
      </c>
      <c r="I31" s="7" t="s">
        <v>105</v>
      </c>
      <c r="J31" s="5" t="s">
        <v>41</v>
      </c>
      <c r="K31" s="12">
        <v>0</v>
      </c>
      <c r="L31" s="12">
        <v>3.1331018518518515E-2</v>
      </c>
      <c r="M31" s="12">
        <f t="shared" si="0"/>
        <v>3.1331018518518515E-2</v>
      </c>
      <c r="N31" s="7">
        <v>65</v>
      </c>
      <c r="O31" s="12">
        <f t="shared" si="1"/>
        <v>8.1018518518518514E-3</v>
      </c>
      <c r="P31" s="12">
        <f t="shared" si="2"/>
        <v>3.9432870370370368E-2</v>
      </c>
    </row>
    <row r="32" spans="1:16" ht="15" x14ac:dyDescent="0.2">
      <c r="D32" s="19"/>
      <c r="E32" s="22"/>
      <c r="F32" s="23"/>
      <c r="G32" s="7"/>
      <c r="H32" s="5"/>
      <c r="I32" s="7"/>
      <c r="J32" s="5"/>
      <c r="K32" s="12"/>
      <c r="L32" s="12"/>
      <c r="M32" s="12"/>
      <c r="N32" s="7"/>
      <c r="O32" s="12"/>
      <c r="P32" s="12"/>
    </row>
    <row r="33" spans="5:16" ht="15" x14ac:dyDescent="0.2">
      <c r="F33" t="s">
        <v>40</v>
      </c>
      <c r="G33" s="7" t="s">
        <v>53</v>
      </c>
      <c r="H33" s="5" t="s">
        <v>52</v>
      </c>
      <c r="I33" s="7" t="s">
        <v>36</v>
      </c>
      <c r="J33" s="5" t="s">
        <v>40</v>
      </c>
      <c r="K33" s="12">
        <v>0</v>
      </c>
      <c r="L33" s="12">
        <v>9.1087962962962971E-3</v>
      </c>
      <c r="M33" s="12">
        <f t="shared" ref="M33:M38" si="3">L33-K33</f>
        <v>9.1087962962962971E-3</v>
      </c>
      <c r="N33" s="7">
        <v>37</v>
      </c>
      <c r="O33" s="12">
        <f t="shared" ref="O33:O38" si="4">TIME(0,0,(100-N33)*20)</f>
        <v>1.4583333333333332E-2</v>
      </c>
      <c r="P33" s="12">
        <f t="shared" ref="P33:P38" si="5">M33+O33</f>
        <v>2.3692129629629629E-2</v>
      </c>
    </row>
    <row r="34" spans="5:16" ht="15" x14ac:dyDescent="0.2">
      <c r="E34" s="7"/>
      <c r="F34" s="3" t="s">
        <v>87</v>
      </c>
      <c r="G34" s="7" t="s">
        <v>58</v>
      </c>
      <c r="H34" s="5" t="s">
        <v>23</v>
      </c>
      <c r="I34" s="7" t="s">
        <v>54</v>
      </c>
      <c r="J34" s="5" t="s">
        <v>87</v>
      </c>
      <c r="K34" s="12">
        <v>0</v>
      </c>
      <c r="L34" s="12">
        <v>1.7685185185185182E-2</v>
      </c>
      <c r="M34" s="12">
        <f t="shared" si="3"/>
        <v>1.7685185185185182E-2</v>
      </c>
      <c r="N34" s="7">
        <v>53</v>
      </c>
      <c r="O34" s="12">
        <f t="shared" si="4"/>
        <v>1.087962962962963E-2</v>
      </c>
      <c r="P34" s="12">
        <f t="shared" si="5"/>
        <v>2.8564814814814814E-2</v>
      </c>
    </row>
    <row r="35" spans="5:16" ht="15" x14ac:dyDescent="0.2">
      <c r="E35" s="7"/>
      <c r="F35" s="7" t="s">
        <v>100</v>
      </c>
      <c r="G35" s="7" t="s">
        <v>50</v>
      </c>
      <c r="H35" s="5" t="s">
        <v>22</v>
      </c>
      <c r="I35" s="7" t="s">
        <v>99</v>
      </c>
      <c r="J35" s="5" t="s">
        <v>100</v>
      </c>
      <c r="K35" s="12">
        <v>0</v>
      </c>
      <c r="L35" s="12">
        <v>1.7800925925925925E-2</v>
      </c>
      <c r="M35" s="12">
        <f t="shared" si="3"/>
        <v>1.7800925925925925E-2</v>
      </c>
      <c r="N35" s="7">
        <v>82</v>
      </c>
      <c r="O35" s="12">
        <f t="shared" si="4"/>
        <v>4.1666666666666666E-3</v>
      </c>
      <c r="P35" s="12">
        <f t="shared" si="5"/>
        <v>2.1967592592592591E-2</v>
      </c>
    </row>
    <row r="36" spans="5:16" ht="15" x14ac:dyDescent="0.2">
      <c r="E36" s="7"/>
      <c r="F36" s="3" t="s">
        <v>93</v>
      </c>
      <c r="G36" s="7" t="s">
        <v>48</v>
      </c>
      <c r="H36" s="5" t="s">
        <v>119</v>
      </c>
      <c r="I36" s="7" t="s">
        <v>97</v>
      </c>
      <c r="J36" s="5" t="s">
        <v>93</v>
      </c>
      <c r="K36" s="12">
        <v>0</v>
      </c>
      <c r="L36" s="12">
        <v>1.9629629629629629E-2</v>
      </c>
      <c r="M36" s="12">
        <f t="shared" si="3"/>
        <v>1.9629629629629629E-2</v>
      </c>
      <c r="N36" s="7">
        <v>62</v>
      </c>
      <c r="O36" s="12">
        <f t="shared" si="4"/>
        <v>8.7962962962962968E-3</v>
      </c>
      <c r="P36" s="12">
        <f t="shared" si="5"/>
        <v>2.8425925925925924E-2</v>
      </c>
    </row>
    <row r="37" spans="5:16" ht="15" x14ac:dyDescent="0.2">
      <c r="F37" t="s">
        <v>44</v>
      </c>
      <c r="G37" s="7" t="s">
        <v>48</v>
      </c>
      <c r="H37" s="5" t="s">
        <v>24</v>
      </c>
      <c r="I37" s="7" t="s">
        <v>82</v>
      </c>
      <c r="J37" s="5" t="s">
        <v>44</v>
      </c>
      <c r="K37" s="12">
        <v>0</v>
      </c>
      <c r="L37" s="12">
        <v>1.8506944444444444E-2</v>
      </c>
      <c r="M37" s="12">
        <f t="shared" si="3"/>
        <v>1.8506944444444444E-2</v>
      </c>
      <c r="N37" s="7">
        <v>52</v>
      </c>
      <c r="O37" s="12">
        <f t="shared" si="4"/>
        <v>1.1111111111111112E-2</v>
      </c>
      <c r="P37" s="12">
        <f t="shared" si="5"/>
        <v>2.9618055555555557E-2</v>
      </c>
    </row>
    <row r="38" spans="5:16" ht="18" x14ac:dyDescent="0.25">
      <c r="E38" s="9"/>
      <c r="F38" t="s">
        <v>41</v>
      </c>
      <c r="G38" s="7" t="s">
        <v>55</v>
      </c>
      <c r="H38" s="5" t="s">
        <v>22</v>
      </c>
      <c r="I38" s="7" t="s">
        <v>83</v>
      </c>
      <c r="J38" s="5" t="s">
        <v>41</v>
      </c>
      <c r="K38" s="12">
        <v>0</v>
      </c>
      <c r="L38" s="12">
        <v>1.8506944444444444E-2</v>
      </c>
      <c r="M38" s="12">
        <f t="shared" si="3"/>
        <v>1.8506944444444444E-2</v>
      </c>
      <c r="N38" s="7">
        <v>50</v>
      </c>
      <c r="O38" s="12">
        <f t="shared" si="4"/>
        <v>1.1574074074074075E-2</v>
      </c>
      <c r="P38" s="12">
        <f t="shared" si="5"/>
        <v>3.0081018518518521E-2</v>
      </c>
    </row>
  </sheetData>
  <sortState ref="A5:O54">
    <sortCondition ref="I5:I54"/>
    <sortCondition ref="O5:O54"/>
  </sortState>
  <mergeCells count="16">
    <mergeCell ref="E23:E25"/>
    <mergeCell ref="F23:F25"/>
    <mergeCell ref="E26:E28"/>
    <mergeCell ref="F26:F28"/>
    <mergeCell ref="E29:E31"/>
    <mergeCell ref="F29:F31"/>
    <mergeCell ref="E17:E19"/>
    <mergeCell ref="F17:F19"/>
    <mergeCell ref="E20:E22"/>
    <mergeCell ref="F20:F22"/>
    <mergeCell ref="E8:E10"/>
    <mergeCell ref="F8:F10"/>
    <mergeCell ref="E11:E13"/>
    <mergeCell ref="F11:F13"/>
    <mergeCell ref="E14:E16"/>
    <mergeCell ref="F14:F16"/>
  </mergeCells>
  <phoneticPr fontId="0" type="noConversion"/>
  <pageMargins left="0.75" right="0.75" top="1" bottom="1" header="0.4921259845" footer="0.492125984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D7" workbookViewId="0">
      <selection activeCell="F20" sqref="F20"/>
    </sheetView>
  </sheetViews>
  <sheetFormatPr defaultRowHeight="12.75" x14ac:dyDescent="0.2"/>
  <cols>
    <col min="1" max="1" width="4.85546875" hidden="1" customWidth="1"/>
    <col min="2" max="2" width="5.7109375" hidden="1" customWidth="1"/>
    <col min="3" max="3" width="10.28515625" hidden="1" customWidth="1"/>
    <col min="4" max="4" width="10.28515625" customWidth="1"/>
    <col min="5" max="5" width="10.140625" customWidth="1"/>
    <col min="6" max="6" width="8.85546875" customWidth="1"/>
    <col min="7" max="7" width="7" customWidth="1"/>
    <col min="8" max="8" width="9.28515625" customWidth="1"/>
    <col min="9" max="9" width="21.42578125" customWidth="1"/>
    <col min="10" max="10" width="10" hidden="1" customWidth="1"/>
    <col min="11" max="11" width="9.7109375" hidden="1" customWidth="1"/>
    <col min="12" max="12" width="12" hidden="1" customWidth="1"/>
    <col min="13" max="13" width="10" customWidth="1"/>
    <col min="14" max="14" width="12" customWidth="1"/>
    <col min="15" max="15" width="11" customWidth="1"/>
  </cols>
  <sheetData>
    <row r="1" spans="1:16" s="9" customFormat="1" ht="18" x14ac:dyDescent="0.25">
      <c r="A1" s="9" t="s">
        <v>68</v>
      </c>
      <c r="D1" s="9" t="s">
        <v>131</v>
      </c>
    </row>
    <row r="2" spans="1:16" s="9" customFormat="1" ht="27.75" customHeight="1" x14ac:dyDescent="0.25">
      <c r="A2" s="9" t="s">
        <v>70</v>
      </c>
      <c r="D2" s="9" t="s">
        <v>80</v>
      </c>
    </row>
    <row r="3" spans="1:16" s="9" customFormat="1" ht="18" x14ac:dyDescent="0.25">
      <c r="A3" s="8"/>
      <c r="B3" s="9" t="s">
        <v>68</v>
      </c>
      <c r="D3" s="9" t="s">
        <v>81</v>
      </c>
      <c r="G3" s="9" t="s">
        <v>77</v>
      </c>
      <c r="M3" s="9" t="s">
        <v>18</v>
      </c>
    </row>
    <row r="4" spans="1:16" s="9" customFormat="1" ht="18" x14ac:dyDescent="0.25">
      <c r="A4" s="9" t="s">
        <v>12</v>
      </c>
    </row>
    <row r="5" spans="1:16" s="6" customFormat="1" ht="15.75" x14ac:dyDescent="0.25">
      <c r="A5" s="6" t="s">
        <v>11</v>
      </c>
      <c r="B5" s="6" t="s">
        <v>4</v>
      </c>
      <c r="C5" s="6" t="s">
        <v>5</v>
      </c>
      <c r="D5" s="6" t="s">
        <v>11</v>
      </c>
      <c r="E5" s="6" t="s">
        <v>61</v>
      </c>
      <c r="F5" s="6" t="s">
        <v>72</v>
      </c>
      <c r="G5" s="6" t="s">
        <v>46</v>
      </c>
      <c r="H5" s="6" t="s">
        <v>118</v>
      </c>
      <c r="I5" s="6" t="s">
        <v>6</v>
      </c>
      <c r="J5" s="6" t="s">
        <v>7</v>
      </c>
      <c r="K5" s="10" t="s">
        <v>2</v>
      </c>
      <c r="L5" s="10" t="s">
        <v>3</v>
      </c>
      <c r="M5" s="10" t="s">
        <v>8</v>
      </c>
      <c r="N5" s="10" t="s">
        <v>20</v>
      </c>
      <c r="O5" s="10" t="s">
        <v>9</v>
      </c>
      <c r="P5" s="10" t="s">
        <v>10</v>
      </c>
    </row>
    <row r="6" spans="1:16" s="7" customFormat="1" ht="15" x14ac:dyDescent="0.2">
      <c r="A6" s="16"/>
      <c r="B6" s="15"/>
      <c r="C6" s="7" t="s">
        <v>35</v>
      </c>
      <c r="D6" s="19"/>
      <c r="E6"/>
      <c r="F6"/>
      <c r="G6"/>
      <c r="H6"/>
      <c r="I6"/>
      <c r="J6"/>
      <c r="K6"/>
      <c r="L6"/>
      <c r="M6"/>
      <c r="N6"/>
      <c r="O6"/>
      <c r="P6"/>
    </row>
    <row r="7" spans="1:16" s="7" customFormat="1" ht="15" x14ac:dyDescent="0.2">
      <c r="A7"/>
      <c r="B7" s="5"/>
      <c r="D7" s="19">
        <v>1</v>
      </c>
      <c r="E7" s="20" t="s">
        <v>0</v>
      </c>
      <c r="F7" s="21">
        <f>SUM(P7:P9)</f>
        <v>7.1956018518518516E-2</v>
      </c>
      <c r="G7" s="7" t="s">
        <v>47</v>
      </c>
      <c r="H7" s="5"/>
      <c r="I7" s="7" t="s">
        <v>27</v>
      </c>
      <c r="J7" s="5" t="s">
        <v>0</v>
      </c>
      <c r="K7" s="12">
        <v>0</v>
      </c>
      <c r="L7" s="12">
        <v>1.7951388888888888E-2</v>
      </c>
      <c r="M7" s="12">
        <f>L7-K7</f>
        <v>1.7951388888888888E-2</v>
      </c>
      <c r="N7" s="7">
        <v>80</v>
      </c>
      <c r="O7" s="12">
        <f>TIME(0,0,(100-N7)*20)</f>
        <v>4.6296296296296302E-3</v>
      </c>
      <c r="P7" s="12">
        <f>M7+O7</f>
        <v>2.2581018518518518E-2</v>
      </c>
    </row>
    <row r="8" spans="1:16" s="7" customFormat="1" ht="15" x14ac:dyDescent="0.2">
      <c r="A8" s="16"/>
      <c r="B8" s="15"/>
      <c r="D8" s="19"/>
      <c r="E8" s="20"/>
      <c r="F8" s="21"/>
      <c r="G8" s="7" t="s">
        <v>55</v>
      </c>
      <c r="H8" s="5" t="s">
        <v>122</v>
      </c>
      <c r="I8" s="7" t="s">
        <v>110</v>
      </c>
      <c r="J8" s="5" t="s">
        <v>0</v>
      </c>
      <c r="K8" s="12">
        <v>0</v>
      </c>
      <c r="L8" s="12">
        <v>1.3796296296296298E-2</v>
      </c>
      <c r="M8" s="12">
        <f>L8-K8</f>
        <v>1.3796296296296298E-2</v>
      </c>
      <c r="N8" s="7">
        <v>61</v>
      </c>
      <c r="O8" s="12">
        <f>TIME(0,0,(100-N8)*20)</f>
        <v>9.0277777777777787E-3</v>
      </c>
      <c r="P8" s="12">
        <f>M8+O8</f>
        <v>2.2824074074074076E-2</v>
      </c>
    </row>
    <row r="9" spans="1:16" ht="15" x14ac:dyDescent="0.2">
      <c r="A9" s="16"/>
      <c r="B9" s="15"/>
      <c r="C9" s="7"/>
      <c r="D9" s="19"/>
      <c r="E9" s="20"/>
      <c r="F9" s="21"/>
      <c r="G9" s="7" t="s">
        <v>123</v>
      </c>
      <c r="H9" s="5"/>
      <c r="I9" s="7" t="s">
        <v>39</v>
      </c>
      <c r="J9" s="5" t="s">
        <v>0</v>
      </c>
      <c r="K9" s="12">
        <v>0</v>
      </c>
      <c r="L9" s="12">
        <v>1.3356481481481483E-2</v>
      </c>
      <c r="M9" s="12">
        <f>L9-K9</f>
        <v>1.3356481481481483E-2</v>
      </c>
      <c r="N9" s="7">
        <v>43</v>
      </c>
      <c r="O9" s="12">
        <f>TIME(0,0,(100-N9)*20)</f>
        <v>1.3194444444444444E-2</v>
      </c>
      <c r="P9" s="12">
        <f>M9+O9</f>
        <v>2.6550925925925929E-2</v>
      </c>
    </row>
    <row r="10" spans="1:16" ht="15" x14ac:dyDescent="0.2">
      <c r="D10" t="s">
        <v>132</v>
      </c>
      <c r="E10" s="20" t="s">
        <v>45</v>
      </c>
      <c r="F10" s="21">
        <f>SUM(P10:P12)</f>
        <v>5.5046296296296301E-2</v>
      </c>
      <c r="G10" s="7" t="s">
        <v>55</v>
      </c>
      <c r="H10" s="5" t="s">
        <v>126</v>
      </c>
      <c r="I10" s="7" t="s">
        <v>37</v>
      </c>
      <c r="J10" s="5" t="s">
        <v>45</v>
      </c>
      <c r="K10" s="12">
        <v>0</v>
      </c>
      <c r="L10" s="12">
        <v>1.064814814814815E-2</v>
      </c>
      <c r="M10" s="12">
        <f t="shared" ref="M10:M12" si="0">L10-K10</f>
        <v>1.064814814814815E-2</v>
      </c>
      <c r="N10" s="7">
        <v>76</v>
      </c>
      <c r="O10" s="12">
        <f t="shared" ref="O10:O12" si="1">TIME(0,0,(100-N10)*20)</f>
        <v>5.5555555555555558E-3</v>
      </c>
      <c r="P10" s="12">
        <f t="shared" ref="P10:P12" si="2">M10+O10</f>
        <v>1.6203703703703706E-2</v>
      </c>
    </row>
    <row r="11" spans="1:16" ht="15" x14ac:dyDescent="0.2">
      <c r="E11" s="20"/>
      <c r="F11" s="21"/>
      <c r="G11" s="7" t="s">
        <v>58</v>
      </c>
      <c r="H11" s="5" t="s">
        <v>127</v>
      </c>
      <c r="I11" s="7" t="s">
        <v>84</v>
      </c>
      <c r="J11" s="5" t="s">
        <v>45</v>
      </c>
      <c r="K11" s="12">
        <v>0</v>
      </c>
      <c r="L11" s="12">
        <v>1.2916666666666667E-2</v>
      </c>
      <c r="M11" s="12">
        <f t="shared" si="0"/>
        <v>1.2916666666666667E-2</v>
      </c>
      <c r="N11" s="7">
        <v>80</v>
      </c>
      <c r="O11" s="12">
        <f t="shared" si="1"/>
        <v>4.6296296296296302E-3</v>
      </c>
      <c r="P11" s="12">
        <f t="shared" si="2"/>
        <v>1.7546296296296296E-2</v>
      </c>
    </row>
    <row r="12" spans="1:16" ht="15" x14ac:dyDescent="0.2">
      <c r="E12" s="20"/>
      <c r="F12" s="21"/>
      <c r="G12" s="7" t="s">
        <v>123</v>
      </c>
      <c r="H12" s="5" t="s">
        <v>126</v>
      </c>
      <c r="I12" s="7" t="s">
        <v>69</v>
      </c>
      <c r="J12" s="5" t="s">
        <v>45</v>
      </c>
      <c r="K12" s="12">
        <v>0</v>
      </c>
      <c r="L12" s="12">
        <v>1.5972222222222224E-2</v>
      </c>
      <c r="M12" s="12">
        <f t="shared" si="0"/>
        <v>1.5972222222222224E-2</v>
      </c>
      <c r="N12" s="7">
        <v>77</v>
      </c>
      <c r="O12" s="12">
        <f t="shared" si="1"/>
        <v>5.3240740740740748E-3</v>
      </c>
      <c r="P12" s="12">
        <f t="shared" si="2"/>
        <v>2.1296296296296299E-2</v>
      </c>
    </row>
    <row r="14" spans="1:16" ht="15" x14ac:dyDescent="0.2">
      <c r="E14" s="5"/>
      <c r="F14" s="3" t="s">
        <v>0</v>
      </c>
      <c r="G14" s="7" t="s">
        <v>55</v>
      </c>
      <c r="H14" s="5"/>
      <c r="I14" s="7" t="s">
        <v>31</v>
      </c>
      <c r="J14" s="5" t="s">
        <v>0</v>
      </c>
      <c r="K14" s="12">
        <v>0</v>
      </c>
      <c r="L14" s="12">
        <v>1.1608796296296296E-2</v>
      </c>
      <c r="M14" s="12">
        <f t="shared" ref="M14:M19" si="3">L14-K14</f>
        <v>1.1608796296296296E-2</v>
      </c>
      <c r="N14" s="7">
        <v>35</v>
      </c>
      <c r="O14" s="12">
        <f t="shared" ref="O14:O19" si="4">TIME(0,0,(100-N14)*20)</f>
        <v>1.5046296296296295E-2</v>
      </c>
      <c r="P14" s="12">
        <f t="shared" ref="P14:P19" si="5">M14+O14</f>
        <v>2.6655092592592591E-2</v>
      </c>
    </row>
    <row r="15" spans="1:16" ht="15" x14ac:dyDescent="0.2">
      <c r="E15" s="7"/>
      <c r="F15" s="3"/>
      <c r="G15" s="7" t="s">
        <v>50</v>
      </c>
      <c r="H15" s="5" t="s">
        <v>128</v>
      </c>
      <c r="I15" s="7" t="s">
        <v>21</v>
      </c>
      <c r="J15" s="5" t="s">
        <v>0</v>
      </c>
      <c r="K15" s="12">
        <v>0</v>
      </c>
      <c r="L15" s="12">
        <v>2.4351851851851857E-2</v>
      </c>
      <c r="M15" s="12">
        <f t="shared" si="3"/>
        <v>2.4351851851851857E-2</v>
      </c>
      <c r="N15" s="7">
        <v>81</v>
      </c>
      <c r="O15" s="12">
        <f t="shared" si="4"/>
        <v>4.3981481481481484E-3</v>
      </c>
      <c r="P15" s="12">
        <f t="shared" si="5"/>
        <v>2.8750000000000005E-2</v>
      </c>
    </row>
    <row r="16" spans="1:16" ht="15" x14ac:dyDescent="0.2">
      <c r="E16" s="7"/>
      <c r="F16" t="s">
        <v>86</v>
      </c>
      <c r="G16" s="7" t="s">
        <v>58</v>
      </c>
      <c r="H16" s="5" t="s">
        <v>128</v>
      </c>
      <c r="I16" s="7" t="s">
        <v>85</v>
      </c>
      <c r="J16" s="5" t="s">
        <v>86</v>
      </c>
      <c r="K16" s="12">
        <v>0</v>
      </c>
      <c r="L16" s="12">
        <v>1.329861111111111E-2</v>
      </c>
      <c r="M16" s="12">
        <f t="shared" si="3"/>
        <v>1.329861111111111E-2</v>
      </c>
      <c r="N16" s="7">
        <v>62</v>
      </c>
      <c r="O16" s="12">
        <f t="shared" si="4"/>
        <v>8.7962962962962968E-3</v>
      </c>
      <c r="P16" s="12">
        <f t="shared" si="5"/>
        <v>2.2094907407407407E-2</v>
      </c>
    </row>
    <row r="17" spans="5:16" ht="15" x14ac:dyDescent="0.2">
      <c r="E17" s="7"/>
      <c r="F17" s="3" t="s">
        <v>117</v>
      </c>
      <c r="G17" s="7" t="s">
        <v>47</v>
      </c>
      <c r="H17" s="5"/>
      <c r="I17" s="7" t="s">
        <v>90</v>
      </c>
      <c r="J17" s="5" t="s">
        <v>117</v>
      </c>
      <c r="K17" s="12">
        <v>0</v>
      </c>
      <c r="L17" s="12">
        <v>1.8587962962962962E-2</v>
      </c>
      <c r="M17" s="12">
        <f t="shared" si="3"/>
        <v>1.8587962962962962E-2</v>
      </c>
      <c r="N17" s="7">
        <v>67</v>
      </c>
      <c r="O17" s="12">
        <f t="shared" si="4"/>
        <v>7.6388888888888886E-3</v>
      </c>
      <c r="P17" s="12">
        <f t="shared" si="5"/>
        <v>2.6226851851851852E-2</v>
      </c>
    </row>
    <row r="18" spans="5:16" ht="15" x14ac:dyDescent="0.2">
      <c r="E18" s="7"/>
      <c r="F18" s="3" t="s">
        <v>96</v>
      </c>
      <c r="G18" s="7" t="s">
        <v>48</v>
      </c>
      <c r="H18" s="5" t="s">
        <v>122</v>
      </c>
      <c r="I18" s="7" t="s">
        <v>95</v>
      </c>
      <c r="J18" s="5" t="s">
        <v>96</v>
      </c>
      <c r="K18" s="12">
        <v>0</v>
      </c>
      <c r="L18" s="12">
        <v>1.3587962962962963E-2</v>
      </c>
      <c r="M18" s="12">
        <f t="shared" si="3"/>
        <v>1.3587962962962963E-2</v>
      </c>
      <c r="N18" s="7">
        <v>38</v>
      </c>
      <c r="O18" s="12">
        <f t="shared" si="4"/>
        <v>1.4351851851851852E-2</v>
      </c>
      <c r="P18" s="12">
        <f t="shared" si="5"/>
        <v>2.7939814814814813E-2</v>
      </c>
    </row>
    <row r="19" spans="5:16" ht="15" x14ac:dyDescent="0.2">
      <c r="F19" s="3" t="s">
        <v>1</v>
      </c>
      <c r="G19" s="7" t="s">
        <v>58</v>
      </c>
      <c r="H19" s="5" t="s">
        <v>28</v>
      </c>
      <c r="I19" s="7" t="s">
        <v>113</v>
      </c>
      <c r="J19" s="5" t="s">
        <v>1</v>
      </c>
      <c r="K19" s="12">
        <v>0</v>
      </c>
      <c r="L19" s="12">
        <v>1.0775462962962964E-2</v>
      </c>
      <c r="M19" s="12">
        <f t="shared" si="3"/>
        <v>1.0775462962962964E-2</v>
      </c>
      <c r="N19" s="7">
        <v>69</v>
      </c>
      <c r="O19" s="12">
        <f t="shared" si="4"/>
        <v>7.1759259259259259E-3</v>
      </c>
      <c r="P19" s="12">
        <f t="shared" si="5"/>
        <v>1.7951388888888892E-2</v>
      </c>
    </row>
  </sheetData>
  <mergeCells count="4">
    <mergeCell ref="E10:E12"/>
    <mergeCell ref="F10:F12"/>
    <mergeCell ref="E7:E9"/>
    <mergeCell ref="F7:F9"/>
  </mergeCells>
  <pageMargins left="0.75" right="0.75" top="1" bottom="1" header="0.4921259845" footer="0.492125984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K8" sqref="K8"/>
    </sheetView>
  </sheetViews>
  <sheetFormatPr defaultRowHeight="12.75" x14ac:dyDescent="0.2"/>
  <cols>
    <col min="1" max="1" width="4.85546875" customWidth="1"/>
    <col min="2" max="2" width="12.5703125" customWidth="1"/>
    <col min="3" max="3" width="7.85546875" customWidth="1"/>
    <col min="4" max="4" width="11.42578125" customWidth="1"/>
    <col min="5" max="5" width="12.42578125" customWidth="1"/>
    <col min="6" max="6" width="11.85546875" customWidth="1"/>
    <col min="7" max="7" width="10" customWidth="1"/>
    <col min="8" max="8" width="9.7109375" customWidth="1"/>
    <col min="9" max="9" width="12" customWidth="1"/>
    <col min="10" max="10" width="12.140625" customWidth="1"/>
    <col min="11" max="11" width="12" customWidth="1"/>
    <col min="12" max="12" width="9.42578125" bestFit="1" customWidth="1"/>
  </cols>
  <sheetData>
    <row r="1" spans="1:15" s="9" customFormat="1" ht="18" x14ac:dyDescent="0.25">
      <c r="A1" s="8"/>
      <c r="B1" s="9" t="s">
        <v>89</v>
      </c>
    </row>
    <row r="2" spans="1:15" s="9" customFormat="1" ht="18" x14ac:dyDescent="0.25">
      <c r="A2" s="9" t="s">
        <v>88</v>
      </c>
    </row>
    <row r="3" spans="1:15" s="7" customFormat="1" ht="15" x14ac:dyDescent="0.2"/>
    <row r="4" spans="1:15" s="6" customFormat="1" ht="15.75" x14ac:dyDescent="0.25">
      <c r="A4" s="7" t="s">
        <v>62</v>
      </c>
      <c r="E4" s="7">
        <f>MAX([1]Tulos_kaikki!$J$5:$J$46)</f>
        <v>86</v>
      </c>
      <c r="F4" s="7" t="s">
        <v>133</v>
      </c>
      <c r="G4" s="10"/>
      <c r="H4" s="10"/>
      <c r="I4" s="10"/>
      <c r="J4" s="10"/>
      <c r="K4" s="10"/>
      <c r="L4" s="10"/>
    </row>
    <row r="5" spans="1:15" ht="15" x14ac:dyDescent="0.2">
      <c r="A5" s="16"/>
      <c r="B5" s="15"/>
      <c r="C5" s="5"/>
      <c r="D5" s="7"/>
      <c r="E5" s="7"/>
      <c r="F5" s="5"/>
      <c r="G5" s="12"/>
      <c r="H5" s="12"/>
      <c r="I5" s="12"/>
      <c r="J5" s="7"/>
      <c r="K5" s="12"/>
      <c r="L5" s="12"/>
    </row>
    <row r="6" spans="1:15" ht="15" x14ac:dyDescent="0.2">
      <c r="A6" s="16" t="s">
        <v>71</v>
      </c>
      <c r="B6" s="15"/>
      <c r="C6" s="7"/>
      <c r="D6" s="7" t="s">
        <v>66</v>
      </c>
      <c r="E6" s="12">
        <f>MIN([1]Tulos_kaikki!I5:I45)</f>
        <v>9.1087962962962971E-3</v>
      </c>
      <c r="F6" s="5" t="s">
        <v>36</v>
      </c>
      <c r="G6" s="12"/>
      <c r="H6" s="12"/>
      <c r="I6" s="12"/>
      <c r="J6" s="7"/>
      <c r="K6" s="12"/>
      <c r="L6" s="12"/>
    </row>
    <row r="7" spans="1:15" ht="15" x14ac:dyDescent="0.2">
      <c r="A7" s="16"/>
      <c r="B7" s="15"/>
      <c r="C7" s="7"/>
      <c r="D7" s="7" t="s">
        <v>67</v>
      </c>
      <c r="E7" s="12">
        <v>1.494212962962963E-2</v>
      </c>
      <c r="F7" s="5" t="s">
        <v>98</v>
      </c>
      <c r="G7" s="12"/>
      <c r="H7" s="12"/>
      <c r="I7" s="12"/>
      <c r="J7" s="7"/>
      <c r="K7" s="12"/>
      <c r="L7" s="12"/>
    </row>
    <row r="8" spans="1:15" ht="15" x14ac:dyDescent="0.2">
      <c r="A8" s="16"/>
      <c r="B8" s="15"/>
      <c r="C8" s="7"/>
      <c r="D8" s="7"/>
      <c r="E8" s="12"/>
      <c r="F8" s="5"/>
      <c r="G8" s="12"/>
      <c r="H8" s="12"/>
      <c r="I8" s="12"/>
      <c r="J8" s="7"/>
      <c r="K8" s="12"/>
      <c r="L8" s="12"/>
    </row>
    <row r="9" spans="1:15" ht="15" x14ac:dyDescent="0.2">
      <c r="A9" s="16" t="s">
        <v>63</v>
      </c>
      <c r="B9" s="15"/>
      <c r="C9" s="7"/>
      <c r="D9" s="7" t="s">
        <v>66</v>
      </c>
      <c r="E9" s="12">
        <v>1.4780092592592595E-2</v>
      </c>
      <c r="F9" s="7" t="s">
        <v>111</v>
      </c>
      <c r="G9" s="12"/>
      <c r="H9" s="12"/>
      <c r="I9" s="12"/>
      <c r="J9" s="7"/>
      <c r="K9" s="12"/>
      <c r="L9" s="12"/>
      <c r="M9" s="3"/>
      <c r="O9" s="7"/>
    </row>
    <row r="10" spans="1:15" ht="15" x14ac:dyDescent="0.2">
      <c r="A10" s="16"/>
      <c r="B10" s="15"/>
      <c r="C10" s="7"/>
      <c r="D10" s="7" t="s">
        <v>67</v>
      </c>
      <c r="E10" s="12">
        <v>2.119212962962963E-2</v>
      </c>
      <c r="F10" s="5" t="s">
        <v>98</v>
      </c>
      <c r="G10" s="12"/>
      <c r="H10" s="12"/>
      <c r="I10" s="12"/>
      <c r="J10" s="7"/>
      <c r="K10" s="12"/>
      <c r="L10" s="12"/>
    </row>
    <row r="11" spans="1:15" ht="15" x14ac:dyDescent="0.2">
      <c r="A11" s="16" t="s">
        <v>64</v>
      </c>
      <c r="B11" s="15"/>
      <c r="C11" s="7"/>
      <c r="D11" s="7"/>
      <c r="E11" s="7"/>
      <c r="F11" s="7"/>
      <c r="G11" s="12"/>
      <c r="H11" s="12"/>
      <c r="I11" s="12"/>
      <c r="J11" s="7"/>
      <c r="K11" s="12"/>
      <c r="L11" s="12"/>
    </row>
    <row r="12" spans="1:15" ht="15" x14ac:dyDescent="0.2">
      <c r="A12" s="16"/>
      <c r="B12" s="15"/>
      <c r="C12" s="7"/>
      <c r="D12" s="7" t="s">
        <v>65</v>
      </c>
      <c r="E12" s="7" t="s">
        <v>79</v>
      </c>
      <c r="F12" s="7"/>
      <c r="G12" s="12"/>
      <c r="H12" s="12"/>
      <c r="I12" s="12"/>
      <c r="J12" s="7"/>
      <c r="K12" s="12"/>
      <c r="L12" s="12"/>
      <c r="M12" s="3"/>
      <c r="O12" s="7"/>
    </row>
    <row r="13" spans="1:15" ht="15" x14ac:dyDescent="0.2">
      <c r="B13" s="16" t="s">
        <v>47</v>
      </c>
      <c r="C13" s="7"/>
      <c r="D13" s="17">
        <f>AVERAGE([1]Sarjoittain!I7:I16)</f>
        <v>63.857142857142854</v>
      </c>
      <c r="E13" s="12">
        <f>AVERAGE([1]Sarjoittain!K6:K7)</f>
        <v>2.4403935185185185E-2</v>
      </c>
      <c r="F13" s="7"/>
      <c r="G13" s="12"/>
      <c r="H13" s="12"/>
      <c r="I13" s="12"/>
      <c r="J13" s="7"/>
      <c r="K13" s="12"/>
      <c r="L13" s="12"/>
      <c r="M13" s="3"/>
      <c r="O13" s="7"/>
    </row>
    <row r="14" spans="1:15" ht="15" x14ac:dyDescent="0.2">
      <c r="B14" s="16" t="s">
        <v>48</v>
      </c>
      <c r="C14" s="7"/>
      <c r="D14" s="17">
        <f>AVERAGE([1]Sarjoittain!I12:I17)</f>
        <v>61</v>
      </c>
      <c r="E14" s="12">
        <f>AVERAGE([1]Sarjoittain!K12:K17)</f>
        <v>2.7004629629629628E-2</v>
      </c>
      <c r="F14" s="7"/>
      <c r="G14" s="12"/>
      <c r="H14" s="12"/>
      <c r="I14" s="12"/>
      <c r="J14" s="7"/>
      <c r="K14" s="12"/>
      <c r="L14" s="12"/>
    </row>
    <row r="15" spans="1:15" ht="15" x14ac:dyDescent="0.2">
      <c r="B15" s="16" t="s">
        <v>50</v>
      </c>
      <c r="C15" s="7"/>
      <c r="D15" s="17">
        <f>AVERAGE([1]Sarjoittain!I28:I120)</f>
        <v>64.115384615384613</v>
      </c>
      <c r="E15" s="12">
        <f>AVERAGE([1]Sarjoittain!K20:K28)</f>
        <v>2.6432613168724275E-2</v>
      </c>
      <c r="F15" s="7"/>
      <c r="G15" s="12"/>
      <c r="H15" s="12"/>
      <c r="I15" s="12"/>
      <c r="J15" s="7"/>
      <c r="K15" s="12"/>
      <c r="L15" s="12"/>
    </row>
    <row r="16" spans="1:15" ht="15" x14ac:dyDescent="0.2">
      <c r="B16" s="16" t="s">
        <v>51</v>
      </c>
      <c r="C16" s="7"/>
      <c r="D16" s="17">
        <f>AVERAGE([1]Sarjoittain!I38:I39)</f>
        <v>69.5</v>
      </c>
      <c r="E16" s="12">
        <f>AVERAGE([1]Sarjoittain!K38:K39)</f>
        <v>3.1996527777777777E-2</v>
      </c>
      <c r="F16" s="7"/>
      <c r="G16" s="12"/>
      <c r="H16" s="12"/>
      <c r="I16" s="12"/>
      <c r="J16" s="7"/>
      <c r="K16" s="12"/>
      <c r="L16" s="12"/>
      <c r="M16" s="3"/>
    </row>
    <row r="17" spans="1:15" ht="15" x14ac:dyDescent="0.2">
      <c r="B17" s="16" t="s">
        <v>53</v>
      </c>
      <c r="C17" s="7"/>
      <c r="D17" s="17">
        <f>AVERAGE([1]Sarjoittain!I43:I45)</f>
        <v>57.333333333333336</v>
      </c>
      <c r="E17" s="12">
        <f>AVERAGE([1]Sarjoittain!K43:K45)</f>
        <v>2.1516203703703704E-2</v>
      </c>
      <c r="F17" s="7" t="s">
        <v>78</v>
      </c>
      <c r="G17" s="12"/>
      <c r="H17" s="12"/>
      <c r="I17" s="12"/>
      <c r="J17" s="7"/>
      <c r="K17" s="12"/>
      <c r="L17" s="12"/>
    </row>
    <row r="18" spans="1:15" ht="15" x14ac:dyDescent="0.2">
      <c r="B18" s="16" t="s">
        <v>55</v>
      </c>
      <c r="C18" s="7"/>
      <c r="D18" s="17">
        <f>AVERAGE([1]Sarjoittain!I49:I53)</f>
        <v>56.8</v>
      </c>
      <c r="E18" s="12">
        <f>AVERAGE([1]Sarjoittain!K49:K53)</f>
        <v>2.3328703703703706E-2</v>
      </c>
      <c r="G18" s="12"/>
      <c r="H18" s="12"/>
      <c r="I18" s="12"/>
      <c r="J18" s="7"/>
      <c r="K18" s="12"/>
      <c r="L18" s="12"/>
    </row>
    <row r="19" spans="1:15" ht="15" x14ac:dyDescent="0.2">
      <c r="B19" s="16" t="s">
        <v>58</v>
      </c>
      <c r="C19" s="7"/>
      <c r="D19" s="17">
        <f>AVERAGE([1]Sarjoittain!I57:I65)</f>
        <v>70.111111111111114</v>
      </c>
      <c r="E19" s="12">
        <f>AVERAGE([1]Sarjoittain!K57:K65)</f>
        <v>1.9483024691358024E-2</v>
      </c>
      <c r="F19" s="7"/>
      <c r="G19" s="12"/>
      <c r="H19" s="12"/>
      <c r="I19" s="12"/>
      <c r="J19" s="7"/>
      <c r="K19" s="12"/>
      <c r="L19" s="12"/>
    </row>
    <row r="20" spans="1:15" s="7" customFormat="1" ht="15" x14ac:dyDescent="0.2">
      <c r="B20" s="16" t="s">
        <v>60</v>
      </c>
      <c r="D20" s="17">
        <f>AVERAGE([1]Sarjoittain!I72:I74)</f>
        <v>56.666666666666664</v>
      </c>
      <c r="E20" s="12">
        <f>AVERAGE([1]Sarjoittain!K72:K74)</f>
        <v>2.4104938271604936E-2</v>
      </c>
      <c r="G20" s="12"/>
      <c r="H20" s="12"/>
      <c r="I20" s="12"/>
      <c r="K20" s="12"/>
      <c r="L20" s="12"/>
      <c r="M20" s="3"/>
    </row>
    <row r="21" spans="1:15" s="7" customFormat="1" ht="15" x14ac:dyDescent="0.2">
      <c r="A21" s="16"/>
      <c r="B21" s="16" t="s">
        <v>123</v>
      </c>
      <c r="D21" s="17">
        <f>AVERAGE([1]Sarjoittain!I77:I79)</f>
        <v>68.666666666666671</v>
      </c>
      <c r="E21" s="12">
        <f>AVERAGE([1]Sarjoittain!K77:K79)</f>
        <v>2.3753858024691359E-2</v>
      </c>
      <c r="G21" s="12"/>
      <c r="H21" s="12"/>
      <c r="I21" s="12"/>
      <c r="K21" s="12"/>
      <c r="L21" s="12"/>
    </row>
    <row r="22" spans="1:15" s="6" customFormat="1" ht="15.75" x14ac:dyDescent="0.25">
      <c r="A22" s="16"/>
      <c r="B22" s="15"/>
      <c r="C22" s="7"/>
      <c r="D22" s="7"/>
      <c r="E22" s="7"/>
      <c r="F22" s="7"/>
      <c r="G22" s="12"/>
      <c r="H22" s="12"/>
      <c r="I22" s="12"/>
      <c r="J22" s="7"/>
      <c r="K22" s="12"/>
      <c r="L22" s="12"/>
    </row>
    <row r="23" spans="1:15" s="7" customFormat="1" ht="15" x14ac:dyDescent="0.2">
      <c r="A23" s="16" t="s">
        <v>134</v>
      </c>
      <c r="B23" s="15"/>
      <c r="G23" s="12"/>
      <c r="H23" s="12"/>
      <c r="I23" s="12"/>
      <c r="K23" s="12"/>
      <c r="L23" s="12"/>
    </row>
    <row r="24" spans="1:15" s="6" customFormat="1" ht="15.75" x14ac:dyDescent="0.25">
      <c r="A24" s="7"/>
      <c r="B24" s="7"/>
      <c r="C24" s="7"/>
      <c r="D24" s="7"/>
      <c r="E24" s="12"/>
      <c r="F24" s="7"/>
      <c r="G24" s="18"/>
      <c r="H24" s="12"/>
      <c r="I24" s="12"/>
      <c r="J24" s="7"/>
      <c r="K24" s="12"/>
      <c r="L24" s="12"/>
      <c r="M24" s="3"/>
      <c r="O24" s="7"/>
    </row>
    <row r="25" spans="1:15" s="7" customFormat="1" ht="15" x14ac:dyDescent="0.2">
      <c r="E25" s="12"/>
      <c r="G25" s="18"/>
      <c r="H25" s="12"/>
      <c r="I25" s="12"/>
      <c r="K25" s="12"/>
      <c r="L25" s="12"/>
    </row>
    <row r="26" spans="1:15" s="7" customFormat="1" ht="15" x14ac:dyDescent="0.2">
      <c r="A26" s="16"/>
      <c r="B26" s="15"/>
      <c r="G26" s="12"/>
      <c r="H26" s="12"/>
      <c r="I26" s="12"/>
      <c r="K26" s="12"/>
      <c r="L26" s="12"/>
      <c r="M26" s="3"/>
    </row>
    <row r="27" spans="1:15" s="7" customFormat="1" ht="15" x14ac:dyDescent="0.2">
      <c r="A27" s="16"/>
      <c r="B27" s="15"/>
      <c r="G27" s="12"/>
      <c r="H27" s="12"/>
      <c r="I27" s="12"/>
      <c r="K27" s="12"/>
      <c r="L27" s="12"/>
    </row>
    <row r="28" spans="1:15" s="7" customFormat="1" ht="15" x14ac:dyDescent="0.2">
      <c r="A28" s="16"/>
      <c r="B28" s="15"/>
      <c r="G28" s="12"/>
      <c r="H28" s="12"/>
      <c r="I28" s="12"/>
      <c r="K28" s="12"/>
      <c r="L28" s="12"/>
    </row>
    <row r="29" spans="1:15" s="7" customFormat="1" ht="15" x14ac:dyDescent="0.2">
      <c r="A29" s="16"/>
      <c r="B29" s="15"/>
      <c r="G29" s="12"/>
      <c r="H29" s="12"/>
      <c r="I29" s="12"/>
      <c r="K29" s="12"/>
      <c r="L29" s="12"/>
      <c r="M29" s="3"/>
    </row>
    <row r="30" spans="1:15" s="7" customFormat="1" ht="15" x14ac:dyDescent="0.2">
      <c r="A30" s="16"/>
      <c r="B30" s="15"/>
      <c r="G30" s="12"/>
      <c r="H30" s="12"/>
      <c r="I30" s="12"/>
      <c r="K30" s="12"/>
      <c r="L30" s="12"/>
    </row>
    <row r="31" spans="1:15" s="7" customFormat="1" ht="15" x14ac:dyDescent="0.2">
      <c r="A31" s="16"/>
      <c r="B31" s="15"/>
      <c r="G31" s="12"/>
      <c r="H31" s="12"/>
      <c r="I31" s="12"/>
      <c r="K31" s="12"/>
      <c r="L31" s="12"/>
    </row>
    <row r="32" spans="1:15" s="7" customFormat="1" ht="15" x14ac:dyDescent="0.2">
      <c r="A32" s="16"/>
      <c r="B32" s="15"/>
      <c r="G32" s="12"/>
      <c r="H32" s="12"/>
      <c r="I32" s="12"/>
      <c r="K32" s="12"/>
      <c r="L32" s="12"/>
      <c r="M32" s="3"/>
    </row>
    <row r="33" spans="1:16" s="7" customFormat="1" ht="15" x14ac:dyDescent="0.2">
      <c r="A33" s="16"/>
      <c r="B33" s="15"/>
      <c r="G33" s="12"/>
      <c r="H33" s="12"/>
      <c r="I33" s="12"/>
      <c r="K33" s="12"/>
      <c r="L33" s="12"/>
    </row>
    <row r="34" spans="1:16" s="7" customFormat="1" ht="15" x14ac:dyDescent="0.2">
      <c r="A34" s="16"/>
      <c r="B34" s="15"/>
      <c r="G34" s="12"/>
      <c r="H34" s="12"/>
      <c r="I34" s="12"/>
      <c r="K34" s="12"/>
      <c r="L34" s="12"/>
    </row>
    <row r="35" spans="1:16" s="7" customFormat="1" ht="15" x14ac:dyDescent="0.2">
      <c r="A35" s="16"/>
      <c r="B35" s="15"/>
      <c r="G35" s="12"/>
      <c r="H35" s="12"/>
      <c r="I35" s="12"/>
      <c r="K35" s="12"/>
      <c r="L35" s="12"/>
    </row>
    <row r="36" spans="1:16" ht="15" x14ac:dyDescent="0.2">
      <c r="A36" s="16"/>
      <c r="B36" s="15"/>
      <c r="C36" s="5"/>
      <c r="D36" s="5"/>
      <c r="E36" s="5"/>
      <c r="F36" s="7"/>
      <c r="G36" s="12"/>
      <c r="H36" s="12"/>
      <c r="I36" s="12"/>
      <c r="J36" s="7"/>
      <c r="K36" s="12"/>
      <c r="L36" s="12"/>
    </row>
    <row r="37" spans="1:16" ht="15" x14ac:dyDescent="0.2">
      <c r="A37" s="16"/>
      <c r="B37" s="15"/>
      <c r="C37" s="7"/>
      <c r="D37" s="7"/>
      <c r="E37" s="7"/>
      <c r="F37" s="7"/>
      <c r="G37" s="12"/>
      <c r="H37" s="12"/>
      <c r="I37" s="12"/>
      <c r="J37" s="7"/>
      <c r="K37" s="12"/>
      <c r="L37" s="12"/>
    </row>
    <row r="38" spans="1:16" ht="15" x14ac:dyDescent="0.2">
      <c r="A38" s="16"/>
      <c r="B38" s="15"/>
      <c r="C38" s="7"/>
      <c r="D38" s="7"/>
      <c r="E38" s="7"/>
      <c r="F38" s="7"/>
      <c r="G38" s="12"/>
      <c r="H38" s="12"/>
      <c r="I38" s="12"/>
      <c r="J38" s="7"/>
      <c r="K38" s="12"/>
      <c r="L38" s="12"/>
      <c r="M38" s="3"/>
      <c r="O38" s="7"/>
      <c r="P38" s="14"/>
    </row>
    <row r="39" spans="1:16" ht="15" x14ac:dyDescent="0.2">
      <c r="A39" s="16"/>
      <c r="B39" s="15"/>
      <c r="C39" s="7"/>
      <c r="D39" s="7"/>
      <c r="E39" s="7"/>
      <c r="F39" s="7"/>
      <c r="G39" s="12"/>
      <c r="H39" s="12"/>
      <c r="I39" s="12"/>
      <c r="J39" s="7"/>
      <c r="K39" s="12"/>
      <c r="L39" s="12"/>
      <c r="M39" s="3"/>
      <c r="O39" s="7"/>
      <c r="P39" s="14"/>
    </row>
    <row r="40" spans="1:16" ht="15" x14ac:dyDescent="0.2">
      <c r="A40" s="16"/>
      <c r="B40" s="15"/>
      <c r="C40" s="7"/>
      <c r="D40" s="7"/>
      <c r="E40" s="7"/>
      <c r="F40" s="7"/>
      <c r="G40" s="12"/>
      <c r="H40" s="12"/>
      <c r="I40" s="12"/>
      <c r="J40" s="7"/>
      <c r="K40" s="12"/>
      <c r="L40" s="12"/>
    </row>
    <row r="41" spans="1:16" s="7" customFormat="1" ht="15" x14ac:dyDescent="0.2">
      <c r="A41" s="16"/>
      <c r="B41" s="15"/>
      <c r="G41" s="12"/>
      <c r="H41" s="12"/>
      <c r="I41" s="12"/>
      <c r="K41" s="12"/>
      <c r="L41" s="12"/>
    </row>
    <row r="42" spans="1:16" ht="15" x14ac:dyDescent="0.2">
      <c r="A42" s="16"/>
      <c r="B42" s="15"/>
      <c r="C42" s="7"/>
      <c r="D42" s="7"/>
      <c r="E42" s="7"/>
      <c r="F42" s="7"/>
      <c r="G42" s="12"/>
      <c r="H42" s="12"/>
      <c r="I42" s="12"/>
      <c r="J42" s="7"/>
      <c r="K42" s="12"/>
      <c r="L42" s="12"/>
    </row>
    <row r="43" spans="1:16" ht="15" x14ac:dyDescent="0.2">
      <c r="A43" s="16"/>
      <c r="B43" s="15"/>
      <c r="C43" s="7"/>
      <c r="D43" s="7"/>
      <c r="E43" s="7"/>
      <c r="F43" s="7"/>
      <c r="G43" s="12"/>
      <c r="H43" s="12"/>
      <c r="I43" s="12"/>
      <c r="J43" s="7"/>
      <c r="K43" s="12"/>
      <c r="L43" s="12"/>
    </row>
    <row r="44" spans="1:16" ht="15" x14ac:dyDescent="0.2">
      <c r="A44" s="16"/>
      <c r="B44" s="15"/>
      <c r="C44" s="7"/>
      <c r="D44" s="7"/>
      <c r="E44" s="7"/>
      <c r="F44" s="7"/>
      <c r="G44" s="12"/>
      <c r="H44" s="12"/>
      <c r="I44" s="12"/>
      <c r="J44" s="7"/>
      <c r="K44" s="12"/>
      <c r="L44" s="12"/>
      <c r="M44" s="3"/>
      <c r="O44" s="7"/>
    </row>
    <row r="45" spans="1:16" ht="15" x14ac:dyDescent="0.2">
      <c r="A45" s="16"/>
      <c r="B45" s="15"/>
      <c r="C45" s="7"/>
      <c r="D45" s="7"/>
      <c r="E45" s="7"/>
      <c r="F45" s="7"/>
      <c r="G45" s="12"/>
      <c r="H45" s="12"/>
      <c r="I45" s="12"/>
      <c r="J45" s="7"/>
      <c r="K45" s="12"/>
      <c r="L45" s="12"/>
    </row>
    <row r="46" spans="1:16" ht="15" x14ac:dyDescent="0.2">
      <c r="A46" s="16"/>
      <c r="B46" s="15"/>
      <c r="C46" s="7"/>
      <c r="D46" s="7"/>
      <c r="E46" s="7"/>
      <c r="F46" s="7"/>
      <c r="G46" s="12"/>
      <c r="H46" s="12"/>
      <c r="I46" s="12"/>
      <c r="J46" s="7"/>
      <c r="K46" s="12"/>
      <c r="L46" s="12"/>
    </row>
    <row r="47" spans="1:16" ht="15" x14ac:dyDescent="0.2">
      <c r="A47" s="16"/>
      <c r="B47" s="15"/>
      <c r="C47" s="7"/>
      <c r="D47" s="7"/>
      <c r="E47" s="7"/>
      <c r="F47" s="7"/>
      <c r="G47" s="12"/>
      <c r="H47" s="12"/>
      <c r="I47" s="12"/>
      <c r="J47" s="7"/>
      <c r="K47" s="12"/>
      <c r="L47" s="12"/>
    </row>
    <row r="48" spans="1:16" ht="15" x14ac:dyDescent="0.2">
      <c r="A48" s="16"/>
      <c r="B48" s="15"/>
      <c r="C48" s="7"/>
      <c r="D48" s="7"/>
      <c r="E48" s="7"/>
      <c r="F48" s="7"/>
      <c r="G48" s="12"/>
      <c r="H48" s="12"/>
      <c r="I48" s="12"/>
      <c r="J48" s="7"/>
      <c r="K48" s="12"/>
      <c r="L48" s="12"/>
    </row>
    <row r="49" spans="1:14" s="7" customFormat="1" ht="15" x14ac:dyDescent="0.2">
      <c r="A49" s="16"/>
      <c r="B49" s="15"/>
      <c r="G49" s="12"/>
      <c r="H49" s="12"/>
      <c r="I49" s="12"/>
      <c r="K49" s="12"/>
      <c r="L49" s="12"/>
    </row>
    <row r="50" spans="1:14" s="7" customFormat="1" ht="15" x14ac:dyDescent="0.2">
      <c r="A50" s="16"/>
      <c r="B50" s="15"/>
      <c r="G50" s="12"/>
      <c r="H50" s="12"/>
      <c r="I50" s="12"/>
      <c r="K50" s="12"/>
      <c r="L50" s="12"/>
    </row>
    <row r="51" spans="1:14" s="7" customFormat="1" ht="15" x14ac:dyDescent="0.2">
      <c r="A51" s="16"/>
      <c r="B51" s="15"/>
      <c r="G51" s="12"/>
      <c r="H51" s="12"/>
      <c r="I51" s="12"/>
      <c r="K51" s="12"/>
      <c r="L51" s="12"/>
      <c r="M51" s="3"/>
    </row>
    <row r="52" spans="1:14" s="7" customFormat="1" ht="15" x14ac:dyDescent="0.2">
      <c r="A52" s="16"/>
      <c r="B52" s="15"/>
      <c r="G52" s="12"/>
      <c r="H52" s="12"/>
      <c r="I52" s="12"/>
      <c r="K52" s="12"/>
      <c r="L52" s="12"/>
    </row>
    <row r="53" spans="1:14" ht="15" x14ac:dyDescent="0.2">
      <c r="B53" s="5"/>
      <c r="C53" s="5"/>
      <c r="D53" s="7"/>
      <c r="E53" s="7"/>
      <c r="F53" s="12"/>
      <c r="G53" s="12"/>
      <c r="H53" s="12"/>
      <c r="I53" s="7"/>
      <c r="J53" s="12"/>
      <c r="K53" s="12"/>
      <c r="L53" s="11"/>
    </row>
    <row r="54" spans="1:14" ht="15" x14ac:dyDescent="0.2">
      <c r="A54" s="5"/>
      <c r="B54" s="7"/>
      <c r="C54" s="7"/>
      <c r="D54" s="7"/>
      <c r="E54" s="7"/>
      <c r="F54" s="12"/>
      <c r="G54" s="12"/>
      <c r="H54" s="12"/>
      <c r="I54" s="7"/>
      <c r="J54" s="12"/>
      <c r="K54" s="12"/>
      <c r="L54" s="11"/>
    </row>
    <row r="55" spans="1:14" s="1" customFormat="1" ht="15" x14ac:dyDescent="0.2">
      <c r="A55" s="5"/>
      <c r="B55" s="7"/>
      <c r="C55" s="7"/>
      <c r="D55" s="7"/>
      <c r="E55" s="7"/>
      <c r="F55" s="12"/>
      <c r="G55" s="12"/>
      <c r="H55" s="12"/>
      <c r="I55" s="7"/>
      <c r="J55" s="12"/>
      <c r="K55" s="12"/>
      <c r="L55" s="12"/>
    </row>
    <row r="56" spans="1:14" s="1" customFormat="1" ht="15" x14ac:dyDescent="0.2">
      <c r="A56"/>
      <c r="B56" s="5"/>
      <c r="C56" s="5"/>
      <c r="D56" s="7"/>
      <c r="E56" s="7"/>
      <c r="F56" s="12"/>
      <c r="G56" s="12"/>
      <c r="H56" s="12"/>
      <c r="I56" s="7"/>
      <c r="J56" s="12"/>
      <c r="K56" s="12"/>
      <c r="L56"/>
    </row>
    <row r="57" spans="1:14" ht="15" x14ac:dyDescent="0.2">
      <c r="A57" s="1"/>
      <c r="C57" s="13"/>
      <c r="D57" s="7"/>
      <c r="E57" s="7"/>
      <c r="F57" s="12"/>
      <c r="G57" s="12"/>
      <c r="H57" s="12"/>
      <c r="I57" s="7"/>
      <c r="J57" s="12"/>
      <c r="K57" s="12"/>
      <c r="L57" s="12"/>
    </row>
    <row r="58" spans="1:14" ht="15" x14ac:dyDescent="0.2">
      <c r="A58" s="1"/>
      <c r="B58" s="7"/>
      <c r="C58" s="7"/>
      <c r="D58" s="7"/>
      <c r="E58" s="7"/>
      <c r="F58" s="12"/>
      <c r="G58" s="12"/>
      <c r="H58" s="12"/>
      <c r="I58" s="7"/>
      <c r="J58" s="12"/>
      <c r="K58" s="12"/>
      <c r="L58" s="1"/>
      <c r="N58" s="14"/>
    </row>
    <row r="59" spans="1:14" s="1" customFormat="1" ht="15" x14ac:dyDescent="0.2">
      <c r="A59"/>
      <c r="B59" s="5"/>
      <c r="C59" s="5"/>
      <c r="D59" s="7"/>
      <c r="E59" s="7"/>
      <c r="F59" s="12"/>
      <c r="G59" s="12"/>
      <c r="H59" s="12"/>
      <c r="I59" s="7"/>
      <c r="J59" s="12"/>
      <c r="K59" s="12"/>
      <c r="L59"/>
    </row>
    <row r="60" spans="1:14" ht="15" x14ac:dyDescent="0.2">
      <c r="B60" s="5"/>
      <c r="C60" s="5"/>
      <c r="D60" s="7"/>
      <c r="E60" s="7"/>
      <c r="F60" s="12"/>
      <c r="G60" s="12"/>
      <c r="H60" s="12"/>
      <c r="I60" s="7"/>
      <c r="J60" s="12"/>
      <c r="K60" s="12"/>
      <c r="L60" s="11"/>
    </row>
    <row r="61" spans="1:14" ht="15" x14ac:dyDescent="0.2">
      <c r="A61" s="1"/>
      <c r="B61" s="5"/>
      <c r="C61" s="7"/>
      <c r="D61" s="7"/>
      <c r="E61" s="7"/>
      <c r="F61" s="12"/>
      <c r="G61" s="12"/>
      <c r="H61" s="12"/>
      <c r="I61" s="7"/>
      <c r="J61" s="12"/>
      <c r="K61" s="12"/>
      <c r="L61" s="1"/>
    </row>
    <row r="62" spans="1:14" ht="15" x14ac:dyDescent="0.2">
      <c r="A62" s="5"/>
      <c r="B62" s="7"/>
      <c r="C62" s="7"/>
      <c r="D62" s="7"/>
      <c r="E62" s="7"/>
      <c r="F62" s="12"/>
      <c r="G62" s="12"/>
      <c r="H62" s="12"/>
      <c r="I62" s="7"/>
      <c r="J62" s="12"/>
      <c r="K62" s="12"/>
      <c r="L62" s="12"/>
    </row>
    <row r="63" spans="1:14" ht="15" x14ac:dyDescent="0.2">
      <c r="B63" s="5"/>
      <c r="C63" s="7"/>
      <c r="D63" s="7"/>
      <c r="E63" s="7"/>
      <c r="F63" s="12"/>
      <c r="G63" s="12"/>
      <c r="H63" s="12"/>
      <c r="I63" s="7"/>
      <c r="J63" s="12"/>
      <c r="K63" s="12"/>
    </row>
    <row r="64" spans="1:14" s="1" customFormat="1" ht="15" x14ac:dyDescent="0.2">
      <c r="A64"/>
      <c r="B64" s="5"/>
      <c r="C64" s="7"/>
      <c r="D64" s="5"/>
      <c r="E64" s="7"/>
      <c r="F64" s="12"/>
      <c r="G64" s="12"/>
      <c r="H64" s="12"/>
      <c r="I64" s="7"/>
      <c r="J64" s="12"/>
      <c r="K64" s="12"/>
      <c r="L64"/>
    </row>
    <row r="65" spans="1:12" s="1" customFormat="1" x14ac:dyDescent="0.2">
      <c r="A65"/>
      <c r="B65"/>
      <c r="C65"/>
      <c r="D65"/>
      <c r="E65"/>
      <c r="F65" s="3"/>
      <c r="G65" s="2"/>
      <c r="H65" s="2"/>
      <c r="I65" s="2"/>
      <c r="J65" s="2"/>
      <c r="K65" s="2"/>
      <c r="L65"/>
    </row>
    <row r="66" spans="1:12" s="1" customFormat="1" x14ac:dyDescent="0.2"/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4"/>
      <c r="G68" s="4"/>
      <c r="H68" s="4"/>
      <c r="I68" s="4"/>
      <c r="J68" s="4"/>
      <c r="K68" s="4"/>
      <c r="L68" s="1"/>
    </row>
    <row r="69" spans="1:12" x14ac:dyDescent="0.2">
      <c r="F69" s="3"/>
      <c r="G69" s="2"/>
      <c r="H69" s="2"/>
      <c r="I69" s="2"/>
      <c r="J69" s="2"/>
      <c r="K69" s="2"/>
    </row>
  </sheetData>
  <pageMargins left="0.75" right="0.75" top="1" bottom="1" header="0.4921259845" footer="0.492125984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Sarjoittain</vt:lpstr>
      <vt:lpstr>Joukkueet_Ups</vt:lpstr>
      <vt:lpstr>Joukkueet_Res</vt:lpstr>
      <vt:lpstr>Muuta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Reijo</dc:creator>
  <cp:lastModifiedBy>Reijo</cp:lastModifiedBy>
  <cp:lastPrinted>2013-07-31T16:32:16Z</cp:lastPrinted>
  <dcterms:created xsi:type="dcterms:W3CDTF">2005-08-22T07:51:36Z</dcterms:created>
  <dcterms:modified xsi:type="dcterms:W3CDTF">2017-08-03T12:22:22Z</dcterms:modified>
</cp:coreProperties>
</file>